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7_JUL_2018\Rendicion Cuentas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  <externalReference r:id="rId3"/>
  </externalReferences>
  <definedNames>
    <definedName name="_xlnm._FilterDatabase" localSheetId="0" hidden="1">'CB-0301 RELACION FUNCIONARIOS'!$A$7:$I$1044</definedName>
  </definedNames>
  <calcPr calcId="152511"/>
</workbook>
</file>

<file path=xl/calcChain.xml><?xml version="1.0" encoding="utf-8"?>
<calcChain xmlns="http://schemas.openxmlformats.org/spreadsheetml/2006/main">
  <c r="E8" i="2" l="1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F1041" i="2"/>
  <c r="G1041" i="2"/>
  <c r="H1041" i="2"/>
  <c r="E1042" i="2"/>
  <c r="F1042" i="2"/>
  <c r="G1042" i="2"/>
  <c r="H1042" i="2"/>
  <c r="E1043" i="2"/>
  <c r="F1043" i="2"/>
  <c r="G1043" i="2"/>
  <c r="H1043" i="2"/>
  <c r="E433" i="2"/>
  <c r="F433" i="2"/>
  <c r="G433" i="2"/>
  <c r="H433" i="2"/>
  <c r="E572" i="2"/>
  <c r="F572" i="2"/>
  <c r="G572" i="2"/>
  <c r="H572" i="2"/>
  <c r="E655" i="2"/>
  <c r="F655" i="2"/>
  <c r="G655" i="2"/>
  <c r="H655" i="2"/>
  <c r="E947" i="2"/>
  <c r="F947" i="2"/>
  <c r="G947" i="2"/>
  <c r="H94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3" i="2"/>
  <c r="B973" i="2"/>
  <c r="C973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2" i="2"/>
  <c r="B982" i="2"/>
  <c r="C982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5" i="2"/>
  <c r="B1005" i="2"/>
  <c r="C1005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8" i="2"/>
  <c r="B1018" i="2"/>
  <c r="C1018" i="2"/>
  <c r="A1019" i="2"/>
  <c r="B1019" i="2"/>
  <c r="C1019" i="2"/>
  <c r="A1020" i="2"/>
  <c r="B1020" i="2"/>
  <c r="C1020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A1030" i="2"/>
  <c r="B1030" i="2"/>
  <c r="C1030" i="2"/>
  <c r="A1031" i="2"/>
  <c r="B1031" i="2"/>
  <c r="C1031" i="2"/>
  <c r="A1032" i="2"/>
  <c r="B1032" i="2"/>
  <c r="C1032" i="2"/>
  <c r="A1033" i="2"/>
  <c r="B1033" i="2"/>
  <c r="C1033" i="2"/>
  <c r="A1034" i="2"/>
  <c r="B1034" i="2"/>
  <c r="C1034" i="2"/>
  <c r="A1035" i="2"/>
  <c r="B1035" i="2"/>
  <c r="C1035" i="2"/>
  <c r="A1036" i="2"/>
  <c r="B1036" i="2"/>
  <c r="C1036" i="2"/>
  <c r="A1037" i="2"/>
  <c r="B1037" i="2"/>
  <c r="C1037" i="2"/>
  <c r="A1038" i="2"/>
  <c r="B1038" i="2"/>
  <c r="C1038" i="2"/>
  <c r="A1039" i="2"/>
  <c r="B1039" i="2"/>
  <c r="C1039" i="2"/>
  <c r="A1040" i="2"/>
  <c r="B1040" i="2"/>
  <c r="C1040" i="2"/>
  <c r="A1041" i="2"/>
  <c r="B1041" i="2"/>
  <c r="C1041" i="2"/>
  <c r="A1042" i="2"/>
  <c r="B1042" i="2"/>
  <c r="C1042" i="2"/>
  <c r="A1043" i="2"/>
  <c r="B1043" i="2"/>
  <c r="C1043" i="2"/>
  <c r="A433" i="2"/>
  <c r="B433" i="2"/>
  <c r="C433" i="2"/>
  <c r="A572" i="2"/>
  <c r="B572" i="2"/>
  <c r="C572" i="2"/>
  <c r="A655" i="2"/>
  <c r="B655" i="2"/>
  <c r="C655" i="2"/>
  <c r="A947" i="2"/>
  <c r="B947" i="2"/>
  <c r="C947" i="2"/>
  <c r="H1044" i="2" l="1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<sst xmlns="http://schemas.openxmlformats.org/spreadsheetml/2006/main" count="17" uniqueCount="17">
  <si>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</si>
  <si>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</si>
  <si>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</si>
  <si>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</si>
  <si>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</si>
  <si>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</si>
  <si>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</si>
  <si>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</si>
  <si>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</si>
  <si>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</si>
  <si>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</si>
  <si>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</si>
  <si>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</si>
  <si>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</si>
  <si>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</si>
  <si>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</si>
  <si>
    <t xml:space="preserve">TOTAL SALARIOS: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</si>
</sst>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/>
    <xf numFmtId="1" fontId="1" fillId="0" borderId="0" xfId="0" applyNumberFormat="1" applyFont="1"/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/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7_JUL_2018/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7_JUL_2018/235_CONTRALORIA_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Evaluacion"/>
      <sheetName val="IngresosResolucion"/>
      <sheetName val="PernoVinculacion"/>
      <sheetName val="PernoEncargo"/>
      <sheetName val="TotalesNivel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CARGO TITULAR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DEFINITIVO TEMPORAL</v>
          </cell>
          <cell r="R4" t="str">
            <v>PAIS</v>
          </cell>
          <cell r="S4" t="str">
            <v>DEPARTAMENTO</v>
          </cell>
          <cell r="T4" t="str">
            <v>CIUDAD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Activo/Retirado</v>
          </cell>
          <cell r="Y4" t="str">
            <v>SEXO</v>
          </cell>
          <cell r="Z4" t="str">
            <v>Correo Electrónico</v>
          </cell>
          <cell r="AA4" t="str">
            <v>Nuevos</v>
          </cell>
          <cell r="AB4" t="str">
            <v>Nivel</v>
          </cell>
        </row>
        <row r="5">
          <cell r="A5">
            <v>406815</v>
          </cell>
          <cell r="B5" t="str">
            <v>1460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2.3055555555555554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R5" t="str">
            <v>Colombia</v>
          </cell>
          <cell r="S5" t="str">
            <v>Cundinamarca</v>
          </cell>
          <cell r="T5" t="str">
            <v>Sutatausa</v>
          </cell>
          <cell r="U5">
            <v>26294</v>
          </cell>
          <cell r="V5">
            <v>46.594444444444441</v>
          </cell>
          <cell r="W5" t="str">
            <v>Menos 55 edad</v>
          </cell>
          <cell r="X5" t="str">
            <v>ACTIVO</v>
          </cell>
          <cell r="Y5" t="str">
            <v>M</v>
          </cell>
          <cell r="Z5" t="str">
            <v>hsierra@contraloriabogota.gov.co</v>
          </cell>
          <cell r="AA5">
            <v>406815</v>
          </cell>
          <cell r="AB5" t="str">
            <v>PROFESIONAL</v>
          </cell>
        </row>
        <row r="6">
          <cell r="A6">
            <v>1176788</v>
          </cell>
          <cell r="B6" t="str">
            <v>1306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24.555555555555557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R6" t="str">
            <v>Colombia</v>
          </cell>
          <cell r="S6" t="str">
            <v>Boyacá</v>
          </cell>
          <cell r="T6" t="str">
            <v>Togui</v>
          </cell>
          <cell r="U6">
            <v>20238</v>
          </cell>
          <cell r="V6">
            <v>63.172222222222224</v>
          </cell>
          <cell r="W6" t="str">
            <v>Mas 55 edad</v>
          </cell>
          <cell r="X6" t="str">
            <v>ACTIVO</v>
          </cell>
          <cell r="Y6" t="str">
            <v>M</v>
          </cell>
          <cell r="Z6" t="str">
            <v>gmendez@contraloriabogota.gov.co</v>
          </cell>
          <cell r="AA6">
            <v>1176788</v>
          </cell>
          <cell r="AB6" t="str">
            <v>DIRECTIVO</v>
          </cell>
        </row>
        <row r="7">
          <cell r="A7">
            <v>2955214</v>
          </cell>
          <cell r="B7" t="str">
            <v>1427</v>
          </cell>
          <cell r="C7" t="str">
            <v>CALDERON ACEVEDO JOSE ANDRES</v>
          </cell>
          <cell r="D7" t="str">
            <v>PROFESIONAL ESPECIALIZADO 222 5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2.3055555555555554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R7" t="str">
            <v>Colombia</v>
          </cell>
          <cell r="S7" t="str">
            <v>Cundinamarca</v>
          </cell>
          <cell r="T7" t="str">
            <v>Anolaima</v>
          </cell>
          <cell r="U7">
            <v>25055</v>
          </cell>
          <cell r="V7">
            <v>49.988888888888887</v>
          </cell>
          <cell r="W7" t="str">
            <v>Menos 55 edad</v>
          </cell>
          <cell r="X7" t="str">
            <v>ACTIVO</v>
          </cell>
          <cell r="Y7" t="str">
            <v>M</v>
          </cell>
          <cell r="Z7" t="str">
            <v>jocalderon@contraloriabogota.gov.co</v>
          </cell>
          <cell r="AA7">
            <v>2955214</v>
          </cell>
          <cell r="AB7" t="str">
            <v>PROFESIONAL</v>
          </cell>
        </row>
        <row r="8">
          <cell r="A8">
            <v>2971381</v>
          </cell>
          <cell r="B8" t="str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1.5888888888888888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R8" t="str">
            <v>Colombia</v>
          </cell>
          <cell r="S8" t="str">
            <v>Cundinamarca</v>
          </cell>
          <cell r="T8" t="str">
            <v>San juan de Rioseco</v>
          </cell>
          <cell r="U8">
            <v>21541</v>
          </cell>
          <cell r="V8">
            <v>59.608333333333334</v>
          </cell>
          <cell r="W8" t="str">
            <v>Mas 55 edad</v>
          </cell>
          <cell r="X8" t="str">
            <v>ACTIVO</v>
          </cell>
          <cell r="Y8" t="str">
            <v>M</v>
          </cell>
          <cell r="Z8" t="str">
            <v>vmendez@contraloriabogota.gov.co</v>
          </cell>
          <cell r="AA8">
            <v>2971381</v>
          </cell>
          <cell r="AB8" t="str">
            <v>ASISTENCIAL</v>
          </cell>
        </row>
        <row r="9">
          <cell r="A9">
            <v>2976302</v>
          </cell>
          <cell r="B9" t="str">
            <v>1752</v>
          </cell>
          <cell r="C9" t="str">
            <v>GARAY 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AUDITORIA FISCAL ANTE LA CONTRALORIA</v>
          </cell>
          <cell r="G9" t="str">
            <v>AUDITORIA FISCAL ANTE LA CONTRALORIA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27.944444444444443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R9" t="str">
            <v>Colombia</v>
          </cell>
          <cell r="S9" t="str">
            <v>Cundinamarca</v>
          </cell>
          <cell r="T9" t="str">
            <v>Fosca</v>
          </cell>
          <cell r="U9">
            <v>22319</v>
          </cell>
          <cell r="V9">
            <v>57.483333333333334</v>
          </cell>
          <cell r="W9" t="str">
            <v>Mas 55 edad</v>
          </cell>
          <cell r="X9" t="str">
            <v>ACTIVO</v>
          </cell>
          <cell r="Y9" t="str">
            <v>M</v>
          </cell>
          <cell r="Z9" t="str">
            <v>cgaray@contraloriabogota.gov.co</v>
          </cell>
          <cell r="AA9">
            <v>2976302</v>
          </cell>
          <cell r="AB9" t="str">
            <v>PROFESIONAL</v>
          </cell>
        </row>
        <row r="10">
          <cell r="A10">
            <v>2978983</v>
          </cell>
          <cell r="B10" t="str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27.013888888888889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R10" t="str">
            <v>Colombia</v>
          </cell>
          <cell r="S10" t="str">
            <v>Bogotá D. C.</v>
          </cell>
          <cell r="T10" t="str">
            <v>Bogotá D. C.</v>
          </cell>
          <cell r="U10">
            <v>21079</v>
          </cell>
          <cell r="V10">
            <v>60.875</v>
          </cell>
          <cell r="W10" t="str">
            <v>Mas 55 edad</v>
          </cell>
          <cell r="X10" t="str">
            <v>ACTIVO</v>
          </cell>
          <cell r="Y10" t="str">
            <v>M</v>
          </cell>
          <cell r="Z10" t="str">
            <v>hmahecha@contraloriabogota.gov.co</v>
          </cell>
          <cell r="AA10">
            <v>2978983</v>
          </cell>
          <cell r="AB10" t="str">
            <v>TÉCNICO</v>
          </cell>
        </row>
        <row r="11">
          <cell r="A11">
            <v>2999612</v>
          </cell>
          <cell r="B11" t="str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35.799999999999997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R11" t="str">
            <v>Colombia</v>
          </cell>
          <cell r="S11" t="str">
            <v>Cundinamarca</v>
          </cell>
          <cell r="T11" t="str">
            <v>Choachi</v>
          </cell>
          <cell r="U11">
            <v>22096</v>
          </cell>
          <cell r="V11">
            <v>58.088888888888889</v>
          </cell>
          <cell r="W11" t="str">
            <v>Mas 55 edad</v>
          </cell>
          <cell r="X11" t="str">
            <v>ACTIVO</v>
          </cell>
          <cell r="Y11" t="str">
            <v>M</v>
          </cell>
          <cell r="Z11" t="str">
            <v>mprieto@contraloriabogota.gov.co</v>
          </cell>
          <cell r="AA11">
            <v>2999612</v>
          </cell>
          <cell r="AB11" t="str">
            <v>PROFESIONAL</v>
          </cell>
        </row>
        <row r="12">
          <cell r="A12">
            <v>3010098</v>
          </cell>
          <cell r="B12" t="str">
            <v>1301</v>
          </cell>
          <cell r="C12" t="str">
            <v xml:space="preserve">FONSECA GARCIA SAUL 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24.552777777777777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R12" t="str">
            <v>Colombia</v>
          </cell>
          <cell r="S12" t="str">
            <v>Bogotá D. C.</v>
          </cell>
          <cell r="T12" t="str">
            <v>Bogotá D. C.</v>
          </cell>
          <cell r="U12">
            <v>21056</v>
          </cell>
          <cell r="V12">
            <v>60.93611111111111</v>
          </cell>
          <cell r="W12" t="str">
            <v>Mas 55 edad</v>
          </cell>
          <cell r="X12" t="str">
            <v>ACTIVO</v>
          </cell>
          <cell r="Y12" t="str">
            <v>M</v>
          </cell>
          <cell r="Z12" t="str">
            <v>sfonseca@contraloriabogota.gov.co</v>
          </cell>
          <cell r="AA12">
            <v>3010098</v>
          </cell>
          <cell r="AB12" t="str">
            <v>PROFESIONAL</v>
          </cell>
        </row>
        <row r="13">
          <cell r="A13">
            <v>3033158</v>
          </cell>
          <cell r="B13" t="str">
            <v>1137</v>
          </cell>
          <cell r="C13" t="str">
            <v>NEIRA SANTIAGO HUMBERTO DARIO</v>
          </cell>
          <cell r="D13" t="str">
            <v>GERENTE 039 2</v>
          </cell>
          <cell r="E13" t="str">
            <v>GERENTE 039 2</v>
          </cell>
          <cell r="F13" t="str">
            <v>GERENCIA LOCAL ANTONIO NARIÑO</v>
          </cell>
          <cell r="G13" t="str">
            <v>DIRECCION DE PARTICIPACION CIUDADANA Y DESARROLLO LOCAL</v>
          </cell>
          <cell r="H13" t="str">
            <v>ABOGADO</v>
          </cell>
          <cell r="I13" t="str">
            <v>DERECHO</v>
          </cell>
          <cell r="J13" t="str">
            <v>INVESTIGACION CRIMINAL; GOBIERNO Y CONTROL DEL DISTRITO</v>
          </cell>
          <cell r="K13" t="str">
            <v>ESPECIALIZACION EN INVESTIGACION CRIMINAL; ESPECIALIZACION EN GOBIERNO Y CONTROL DEL DISTRITO CAPITAL</v>
          </cell>
          <cell r="L13">
            <v>41974</v>
          </cell>
          <cell r="M13">
            <v>3.6666666666666665</v>
          </cell>
          <cell r="N13" t="str">
            <v>Menos 20 servicio</v>
          </cell>
          <cell r="O13" t="str">
            <v>Planta</v>
          </cell>
          <cell r="P13" t="str">
            <v>Libre N y R</v>
          </cell>
          <cell r="R13" t="str">
            <v>Colombia</v>
          </cell>
          <cell r="S13" t="str">
            <v>Cundinamarca</v>
          </cell>
          <cell r="T13" t="str">
            <v>Fusagasugá</v>
          </cell>
          <cell r="U13">
            <v>22363</v>
          </cell>
          <cell r="V13">
            <v>57.355555555555554</v>
          </cell>
          <cell r="W13" t="str">
            <v>Mas 55 edad</v>
          </cell>
          <cell r="X13" t="str">
            <v>ACTIVO</v>
          </cell>
          <cell r="Y13" t="str">
            <v>M</v>
          </cell>
          <cell r="Z13" t="str">
            <v>hneira@contraloriabogota.gov.co</v>
          </cell>
          <cell r="AA13">
            <v>3033158</v>
          </cell>
          <cell r="AB13" t="str">
            <v>DIRECTIVO</v>
          </cell>
        </row>
        <row r="14">
          <cell r="A14">
            <v>3058103</v>
          </cell>
          <cell r="B14" t="str">
            <v>1366</v>
          </cell>
          <cell r="C14" t="str">
            <v>QUINONES SANCHEZ MANUEL ALFONSO</v>
          </cell>
          <cell r="D14" t="str">
            <v>PROFESIONAL ESPECIALIZADO 222 7</v>
          </cell>
          <cell r="E14" t="str">
            <v>PROFESIONAL ESPECIALIZADO 222 7</v>
          </cell>
          <cell r="F14" t="str">
            <v>DIRECCION SECTOR CULTURA, RECREACION Y DEPORTE</v>
          </cell>
          <cell r="G14" t="str">
            <v>DIRECCION SECTOR CULTURA, RECREACION Y DEPORTE</v>
          </cell>
          <cell r="H14" t="str">
            <v>ADMINISTRADOR DE EMPRESAS</v>
          </cell>
          <cell r="I14" t="str">
            <v>ADMINISTRACION DE EMPRESAS</v>
          </cell>
          <cell r="J14" t="str">
            <v>TRIBUTARIO Y ADUANERO</v>
          </cell>
          <cell r="K14" t="str">
            <v>ESPECIALIZACION EN DERECHO TRIBUTARIO Y ADUANERO</v>
          </cell>
          <cell r="L14">
            <v>34527</v>
          </cell>
          <cell r="M14">
            <v>24.052777777777777</v>
          </cell>
          <cell r="N14" t="str">
            <v>Mas 20 servicio</v>
          </cell>
          <cell r="O14" t="str">
            <v>Planta</v>
          </cell>
          <cell r="P14" t="str">
            <v>Carrera Administ</v>
          </cell>
          <cell r="R14" t="str">
            <v>Colombia</v>
          </cell>
          <cell r="S14" t="str">
            <v>Boyacá</v>
          </cell>
          <cell r="T14" t="str">
            <v>Chiquinquirá</v>
          </cell>
          <cell r="U14">
            <v>20364</v>
          </cell>
          <cell r="V14">
            <v>62.830555555555556</v>
          </cell>
          <cell r="W14" t="str">
            <v>Mas 55 edad</v>
          </cell>
          <cell r="X14" t="str">
            <v>ACTIVO</v>
          </cell>
          <cell r="Y14" t="str">
            <v>M</v>
          </cell>
          <cell r="Z14" t="str">
            <v>mquinones@contraloriabogota.gov.co</v>
          </cell>
          <cell r="AA14">
            <v>3058103</v>
          </cell>
          <cell r="AB14" t="str">
            <v>PROFESIONAL</v>
          </cell>
        </row>
        <row r="15">
          <cell r="A15">
            <v>3059068</v>
          </cell>
          <cell r="B15" t="str">
            <v>1796</v>
          </cell>
          <cell r="C15" t="str">
            <v>MARTINEZ VANEGAS LUIS HERNAN</v>
          </cell>
          <cell r="D15" t="str">
            <v>TECNICO OPERATIVO 314 5</v>
          </cell>
          <cell r="E15" t="str">
            <v>TECNICO OPERATIVO 314 5</v>
          </cell>
          <cell r="F15" t="str">
            <v>DESPACHO DEL CONTRALOR AUXILIAR</v>
          </cell>
          <cell r="G15" t="str">
            <v>DESPACHO DEL CONTRALOR AUXILIAR</v>
          </cell>
          <cell r="H15" t="str">
            <v>TECNOLOGO EN GESTION ADMINISTRATIVA</v>
          </cell>
          <cell r="I15" t="str">
            <v>TECNOLOGIA EN GESTION ADMINISTRATIVA</v>
          </cell>
          <cell r="J15" t="str">
            <v/>
          </cell>
          <cell r="K15" t="str">
            <v/>
          </cell>
          <cell r="L15">
            <v>40718</v>
          </cell>
          <cell r="M15">
            <v>7.1027777777777779</v>
          </cell>
          <cell r="N15" t="str">
            <v>Menos 20 servicio</v>
          </cell>
          <cell r="O15" t="str">
            <v>Provisional</v>
          </cell>
          <cell r="P15" t="str">
            <v>Definitivo</v>
          </cell>
          <cell r="R15" t="str">
            <v>Colombia</v>
          </cell>
          <cell r="S15" t="str">
            <v>Cundinamarca</v>
          </cell>
          <cell r="T15" t="str">
            <v>Guatavita</v>
          </cell>
          <cell r="U15">
            <v>26183</v>
          </cell>
          <cell r="V15">
            <v>46.9</v>
          </cell>
          <cell r="W15" t="str">
            <v>Menos 55 edad</v>
          </cell>
          <cell r="X15" t="str">
            <v>ACTIVO</v>
          </cell>
          <cell r="Y15" t="str">
            <v>M</v>
          </cell>
          <cell r="Z15" t="str">
            <v>lumartinez@contraloriabogota.gov.co</v>
          </cell>
          <cell r="AA15">
            <v>3059068</v>
          </cell>
          <cell r="AB15" t="str">
            <v>TÉCNICO</v>
          </cell>
        </row>
        <row r="16">
          <cell r="A16">
            <v>3081572</v>
          </cell>
          <cell r="B16" t="str">
            <v>1156</v>
          </cell>
          <cell r="C16" t="str">
            <v>ESPELETA GUERRERO JOSE ANGEL</v>
          </cell>
          <cell r="D16" t="str">
            <v>GERENTE 039 1</v>
          </cell>
          <cell r="E16" t="str">
            <v>GERENTE 039 1</v>
          </cell>
          <cell r="F16" t="str">
            <v>DIRECCION SECTOR GESTION JURIDICA</v>
          </cell>
          <cell r="G16" t="str">
            <v>DIRECCION SECTOR GESTION JURIDICA</v>
          </cell>
          <cell r="H16" t="str">
            <v>ABOGADO</v>
          </cell>
          <cell r="I16" t="str">
            <v>DERECHO</v>
          </cell>
          <cell r="K16" t="str">
            <v/>
          </cell>
          <cell r="L16">
            <v>42949</v>
          </cell>
          <cell r="M16">
            <v>0.99722222222222223</v>
          </cell>
          <cell r="N16" t="str">
            <v>Menos 20 servicio</v>
          </cell>
          <cell r="O16" t="str">
            <v>Planta</v>
          </cell>
          <cell r="P16" t="str">
            <v>Libre N y R</v>
          </cell>
          <cell r="R16" t="str">
            <v>Colombia</v>
          </cell>
          <cell r="S16" t="str">
            <v>Cundinamarca</v>
          </cell>
          <cell r="T16" t="str">
            <v>La Peña</v>
          </cell>
          <cell r="U16">
            <v>25078</v>
          </cell>
          <cell r="V16">
            <v>49.924999999999997</v>
          </cell>
          <cell r="W16" t="str">
            <v>Menos 55 edad</v>
          </cell>
          <cell r="X16" t="str">
            <v>ACTIVO</v>
          </cell>
          <cell r="Y16" t="str">
            <v>M</v>
          </cell>
          <cell r="Z16" t="str">
            <v>jespeleta@contraloriabogota.gov.co</v>
          </cell>
          <cell r="AA16">
            <v>3081572</v>
          </cell>
          <cell r="AB16" t="str">
            <v>DIRECTIVO</v>
          </cell>
        </row>
        <row r="17">
          <cell r="A17">
            <v>3096921</v>
          </cell>
          <cell r="B17" t="str">
            <v>1309</v>
          </cell>
          <cell r="C17" t="str">
            <v>ALARCON GARZON CARLOS JOSE</v>
          </cell>
          <cell r="D17" t="str">
            <v>PROFESIONAL ESPECIALIZADO 222 7</v>
          </cell>
          <cell r="E17" t="str">
            <v>PROFESIONAL ESPECIALIZADO 222 7</v>
          </cell>
          <cell r="F17" t="str">
            <v>DIRECCION SECTOR MOVILIDAD</v>
          </cell>
          <cell r="G17" t="str">
            <v>DIRECCION SECTOR MOVILIDAD</v>
          </cell>
          <cell r="H17" t="str">
            <v>ABOGADO</v>
          </cell>
          <cell r="I17" t="str">
            <v>DERECHO</v>
          </cell>
          <cell r="J17" t="str">
            <v>DERECHO ADMINISTRATIVO</v>
          </cell>
          <cell r="K17" t="str">
            <v>ESPECIALIZACION EN DERECHO ADMINISTRATIVO</v>
          </cell>
          <cell r="L17">
            <v>41317</v>
          </cell>
          <cell r="M17">
            <v>5.4694444444444441</v>
          </cell>
          <cell r="N17" t="str">
            <v>Menos 20 servicio</v>
          </cell>
          <cell r="O17" t="str">
            <v>Provisional</v>
          </cell>
          <cell r="P17" t="str">
            <v>Definitivo</v>
          </cell>
          <cell r="R17" t="str">
            <v>Colombia</v>
          </cell>
          <cell r="S17" t="str">
            <v>Cundinamarca</v>
          </cell>
          <cell r="T17" t="str">
            <v>Chocontá</v>
          </cell>
          <cell r="U17">
            <v>29460</v>
          </cell>
          <cell r="V17">
            <v>37.927777777777777</v>
          </cell>
          <cell r="W17" t="str">
            <v>Menos 55 edad</v>
          </cell>
          <cell r="X17" t="str">
            <v>ACTIVO</v>
          </cell>
          <cell r="Y17" t="str">
            <v>M</v>
          </cell>
          <cell r="Z17" t="str">
            <v>calarcon@contraloriabogota.gov.co</v>
          </cell>
          <cell r="AA17">
            <v>3096921</v>
          </cell>
          <cell r="AB17" t="str">
            <v>PROFESIONAL</v>
          </cell>
        </row>
        <row r="18">
          <cell r="A18">
            <v>3102480</v>
          </cell>
          <cell r="B18" t="str">
            <v>1975</v>
          </cell>
          <cell r="C18" t="str">
            <v>GARCIA HERRERA LEONEL ENRIQUE</v>
          </cell>
          <cell r="D18" t="str">
            <v>SECRETARIO 440 7</v>
          </cell>
          <cell r="E18" t="str">
            <v>AUXILIAR ADMINISTRATIVO 407 3</v>
          </cell>
          <cell r="F18" t="str">
            <v>DIRECCION SECTOR EDUCACION</v>
          </cell>
          <cell r="G18" t="str">
            <v>DIRECCION SECTOR EDUCACION</v>
          </cell>
          <cell r="H18" t="str">
            <v>BACHILLER ACADEMICO</v>
          </cell>
          <cell r="I18" t="str">
            <v>BACHILLERATO ACADEMICO</v>
          </cell>
          <cell r="J18" t="str">
            <v/>
          </cell>
          <cell r="K18" t="str">
            <v/>
          </cell>
          <cell r="L18">
            <v>34948</v>
          </cell>
          <cell r="M18">
            <v>22.902777777777779</v>
          </cell>
          <cell r="N18" t="str">
            <v>Mas 20 servicio</v>
          </cell>
          <cell r="O18" t="str">
            <v>Planta</v>
          </cell>
          <cell r="P18" t="str">
            <v>Carrera Administ</v>
          </cell>
          <cell r="R18" t="str">
            <v>Colombia</v>
          </cell>
          <cell r="S18" t="str">
            <v>Cundinamarca</v>
          </cell>
          <cell r="T18" t="str">
            <v>Nemocón</v>
          </cell>
          <cell r="U18">
            <v>23039</v>
          </cell>
          <cell r="V18">
            <v>55.508333333333333</v>
          </cell>
          <cell r="W18" t="str">
            <v>Mas 55 edad</v>
          </cell>
          <cell r="X18" t="str">
            <v>ACTIVO</v>
          </cell>
          <cell r="Y18" t="str">
            <v>M</v>
          </cell>
          <cell r="Z18" t="str">
            <v>lgarcia@contraloriabogota.gov.co</v>
          </cell>
          <cell r="AA18">
            <v>3102480</v>
          </cell>
          <cell r="AB18" t="str">
            <v>ASISTENCIAL</v>
          </cell>
        </row>
        <row r="19">
          <cell r="A19">
            <v>3154052</v>
          </cell>
          <cell r="B19" t="str">
            <v>1422</v>
          </cell>
          <cell r="C19" t="str">
            <v>PENA NOVOA OSCAR HERIBERTO</v>
          </cell>
          <cell r="D19" t="str">
            <v>PROFESIONAL ESPECIALIZADO 222 7</v>
          </cell>
          <cell r="E19" t="str">
            <v>PROFESIONAL ESPECIALIZADO 222 7</v>
          </cell>
          <cell r="F19" t="str">
            <v>DIRECCION SECTOR MOVILIDAD</v>
          </cell>
          <cell r="G19" t="str">
            <v>DIRECCION SECTOR MOVILIDAD</v>
          </cell>
          <cell r="H19" t="str">
            <v>CONTADOR PUBLICO</v>
          </cell>
          <cell r="I19" t="str">
            <v>CONTADURIA PUBLICA</v>
          </cell>
          <cell r="J19" t="str">
            <v>GOBIERNO Y CONTROL DEL DISTRITO CAPITAL; DERECHO TRIBUTARIO Y ADUANERO</v>
          </cell>
          <cell r="K19" t="str">
            <v>ESPECIALIZACION EN GOBIERNO Y CONTROL DEL DISTRITO CAPITAL; ESPECIALIZACION EN DERECHO TRIBUTARIO Y ADUANERO</v>
          </cell>
          <cell r="L19">
            <v>34352</v>
          </cell>
          <cell r="M19">
            <v>24.536111111111111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R19" t="str">
            <v>Colombia</v>
          </cell>
          <cell r="S19" t="str">
            <v>Cundinamarca</v>
          </cell>
          <cell r="T19" t="str">
            <v>San Bernardo</v>
          </cell>
          <cell r="U19">
            <v>23245</v>
          </cell>
          <cell r="V19">
            <v>54.94166666666667</v>
          </cell>
          <cell r="W19" t="str">
            <v>Menos 55 edad</v>
          </cell>
          <cell r="X19" t="str">
            <v>ACTIVO</v>
          </cell>
          <cell r="Y19" t="str">
            <v>M</v>
          </cell>
          <cell r="Z19" t="str">
            <v>opena@contraloriabogota.gov.co</v>
          </cell>
          <cell r="AA19">
            <v>3154052</v>
          </cell>
          <cell r="AB19" t="str">
            <v>PROFESIONAL</v>
          </cell>
        </row>
        <row r="20">
          <cell r="A20">
            <v>3173555</v>
          </cell>
          <cell r="B20" t="str">
            <v>1454</v>
          </cell>
          <cell r="C20" t="str">
            <v xml:space="preserve">MURICIA DELGADO NELSON </v>
          </cell>
          <cell r="D20" t="str">
            <v>PROFESIONAL ESPECIALIZADO 222 7</v>
          </cell>
          <cell r="E20" t="str">
            <v>PROFESIONAL ESPECIALIZADO 222 5</v>
          </cell>
          <cell r="F20" t="str">
            <v>DIRECCION SECTOR INTEGRACION SOCIAL</v>
          </cell>
          <cell r="G20" t="str">
            <v>DIRECCION SECTOR INTEGRACION SOCIAL</v>
          </cell>
          <cell r="H20" t="str">
            <v>ADMINISTRADOR PUBLICO</v>
          </cell>
          <cell r="I20" t="str">
            <v>ADMINISTRACION PUBLICA</v>
          </cell>
          <cell r="J20" t="str">
            <v/>
          </cell>
          <cell r="K20" t="str">
            <v/>
          </cell>
          <cell r="L20">
            <v>42494</v>
          </cell>
          <cell r="M20">
            <v>2.2416666666666667</v>
          </cell>
          <cell r="N20" t="str">
            <v>Menos 20 servicio</v>
          </cell>
          <cell r="O20" t="str">
            <v>Planta</v>
          </cell>
          <cell r="P20" t="str">
            <v>Carrera Administ</v>
          </cell>
          <cell r="R20" t="str">
            <v>Colombia</v>
          </cell>
          <cell r="S20" t="str">
            <v>Cundinamarca</v>
          </cell>
          <cell r="T20" t="str">
            <v>Ubaté</v>
          </cell>
          <cell r="U20">
            <v>26034</v>
          </cell>
          <cell r="V20">
            <v>47.305555555555557</v>
          </cell>
          <cell r="W20" t="str">
            <v>Menos 55 edad</v>
          </cell>
          <cell r="X20" t="str">
            <v>ACTIVO</v>
          </cell>
          <cell r="Y20" t="str">
            <v>M</v>
          </cell>
          <cell r="Z20" t="str">
            <v>nmurcia@contraloriabogota.gov.co</v>
          </cell>
          <cell r="AA20">
            <v>3173555</v>
          </cell>
          <cell r="AB20" t="str">
            <v>PROFESIONAL</v>
          </cell>
        </row>
        <row r="21">
          <cell r="A21">
            <v>3189945</v>
          </cell>
          <cell r="B21" t="str">
            <v>1878</v>
          </cell>
          <cell r="C21" t="str">
            <v xml:space="preserve">LEON BELLO DENIS </v>
          </cell>
          <cell r="D21" t="str">
            <v>PROFESIONAL UNIVERSITARIO 219 1</v>
          </cell>
          <cell r="E21" t="str">
            <v>TECNICO OPERATIVO 314 3</v>
          </cell>
          <cell r="F21" t="str">
            <v>DIRECCION SECTOR CULTURA, RECREACION Y DEPORTE</v>
          </cell>
          <cell r="G21" t="str">
            <v>DIRECCION SECTOR CULTURA, RECREACION Y DEPORTE</v>
          </cell>
          <cell r="H21" t="str">
            <v>ABOGADO</v>
          </cell>
          <cell r="I21" t="str">
            <v>DERECHO</v>
          </cell>
          <cell r="J21" t="str">
            <v/>
          </cell>
          <cell r="K21" t="str">
            <v/>
          </cell>
          <cell r="L21">
            <v>34092</v>
          </cell>
          <cell r="M21">
            <v>25.244444444444444</v>
          </cell>
          <cell r="N21" t="str">
            <v>Mas 20 servicio</v>
          </cell>
          <cell r="O21" t="str">
            <v>Planta</v>
          </cell>
          <cell r="P21" t="str">
            <v>Carrera Administ</v>
          </cell>
          <cell r="Q21" t="str">
            <v>Temporal</v>
          </cell>
          <cell r="R21" t="str">
            <v>Colombia</v>
          </cell>
          <cell r="S21" t="str">
            <v>Cundinamarca</v>
          </cell>
          <cell r="T21" t="str">
            <v>Supata</v>
          </cell>
          <cell r="U21">
            <v>24146</v>
          </cell>
          <cell r="V21">
            <v>52.480555555555554</v>
          </cell>
          <cell r="W21" t="str">
            <v>Menos 55 edad</v>
          </cell>
          <cell r="X21" t="str">
            <v>ACTIVO</v>
          </cell>
          <cell r="Y21" t="str">
            <v>M</v>
          </cell>
          <cell r="Z21" t="str">
            <v>dleon@contraloriabogota.gov.co</v>
          </cell>
          <cell r="AA21">
            <v>3189945</v>
          </cell>
          <cell r="AB21" t="str">
            <v>PROFESIONAL</v>
          </cell>
        </row>
        <row r="22">
          <cell r="A22">
            <v>3209129</v>
          </cell>
          <cell r="B22" t="str">
            <v>1736</v>
          </cell>
          <cell r="C22" t="str">
            <v>JIMENEZ VASQUEZ WILLIAM JESUS</v>
          </cell>
          <cell r="D22" t="str">
            <v>PROFESIONAL UNIVERSITARIO 219 3</v>
          </cell>
          <cell r="E22" t="str">
            <v>PROFESIONAL UNIVERSITARIO 219 3</v>
          </cell>
          <cell r="F22" t="str">
            <v>DIRECCION SECTOR HACIENDA</v>
          </cell>
          <cell r="G22" t="str">
            <v>DIRECCION SECTOR HACIENDA</v>
          </cell>
          <cell r="H22" t="str">
            <v>CONTADOR PUBLICO</v>
          </cell>
          <cell r="I22" t="str">
            <v>CONTADURIA PUBLICA</v>
          </cell>
          <cell r="J22" t="str">
            <v>ANALISIS Y ADMINISTRACION FINANCIERA</v>
          </cell>
          <cell r="K22" t="str">
            <v>ESPECIALIZACION EN ANALISIS Y ADMINISTRACION FINANCIERA</v>
          </cell>
          <cell r="L22">
            <v>34680</v>
          </cell>
          <cell r="M22">
            <v>23.636111111111113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R22" t="str">
            <v>Colombia</v>
          </cell>
          <cell r="S22" t="str">
            <v>Cundinamarca</v>
          </cell>
          <cell r="T22" t="str">
            <v>Tocaima</v>
          </cell>
          <cell r="U22">
            <v>22232</v>
          </cell>
          <cell r="V22">
            <v>57.719444444444441</v>
          </cell>
          <cell r="W22" t="str">
            <v>Mas 55 edad</v>
          </cell>
          <cell r="X22" t="str">
            <v>ACTIVO</v>
          </cell>
          <cell r="Y22" t="str">
            <v>M</v>
          </cell>
          <cell r="Z22" t="str">
            <v>wjimenez@contraloriabogota.gov.co</v>
          </cell>
          <cell r="AA22">
            <v>3209129</v>
          </cell>
          <cell r="AB22" t="str">
            <v>PROFESIONAL</v>
          </cell>
        </row>
        <row r="23">
          <cell r="A23">
            <v>3224973</v>
          </cell>
          <cell r="B23" t="str">
            <v>2018</v>
          </cell>
          <cell r="C23" t="str">
            <v xml:space="preserve">ORDOÑEZ BUSTOS NELSON </v>
          </cell>
          <cell r="D23" t="str">
            <v>CONDUCTOR MECANICO 482 4</v>
          </cell>
          <cell r="E23" t="str">
            <v>CONDUCTOR MECANICO 482 4</v>
          </cell>
          <cell r="F23" t="str">
            <v>SUBDIRECCION DE SERVICIOS GENERALES</v>
          </cell>
          <cell r="G23" t="str">
            <v>DIRECCION ADMINISTRATIVA Y FINANCIERA</v>
          </cell>
          <cell r="H23" t="str">
            <v>BACHILLER ACADEMICO</v>
          </cell>
          <cell r="I23" t="str">
            <v>BACHILLERATO ACADEMICO</v>
          </cell>
          <cell r="J23" t="str">
            <v/>
          </cell>
          <cell r="K23" t="str">
            <v/>
          </cell>
          <cell r="L23">
            <v>42258</v>
          </cell>
          <cell r="M23">
            <v>2.8888888888888888</v>
          </cell>
          <cell r="N23" t="str">
            <v>Menos 20 servicio</v>
          </cell>
          <cell r="O23" t="str">
            <v>Planta</v>
          </cell>
          <cell r="P23" t="str">
            <v>Carrera Administ</v>
          </cell>
          <cell r="R23" t="str">
            <v>Colombia</v>
          </cell>
          <cell r="S23" t="str">
            <v>Cundinamarca</v>
          </cell>
          <cell r="T23" t="str">
            <v>Nocaima</v>
          </cell>
          <cell r="U23">
            <v>21105</v>
          </cell>
          <cell r="V23">
            <v>60.802777777777777</v>
          </cell>
          <cell r="W23" t="str">
            <v>Mas 55 edad</v>
          </cell>
          <cell r="X23" t="str">
            <v>ACTIVO</v>
          </cell>
          <cell r="Y23" t="str">
            <v>M</v>
          </cell>
          <cell r="AA23">
            <v>3224973</v>
          </cell>
          <cell r="AB23" t="str">
            <v>ASISTENCIAL</v>
          </cell>
        </row>
        <row r="24">
          <cell r="A24">
            <v>3229139</v>
          </cell>
          <cell r="B24" t="str">
            <v>1683</v>
          </cell>
          <cell r="C24" t="str">
            <v>FUENTES RAMIREZ NESTOR AUGUSTO</v>
          </cell>
          <cell r="D24" t="str">
            <v>PROFESIONAL UNIVERSITARIO 219 3</v>
          </cell>
          <cell r="E24" t="str">
            <v>PROFESIONAL UNIVERSITARIO 219 3</v>
          </cell>
          <cell r="F24" t="str">
            <v>DIRECCION SECTOR EDUCACION</v>
          </cell>
          <cell r="G24" t="str">
            <v>DIRECCION SECTOR EDUCACION</v>
          </cell>
          <cell r="H24" t="str">
            <v>ADMINISTRADOR DE EMPRESAS</v>
          </cell>
          <cell r="I24" t="str">
            <v>ADMINISTRACION DE EMPRESAS</v>
          </cell>
          <cell r="J24" t="str">
            <v>MAGISTER EN ADMINISTRACION</v>
          </cell>
          <cell r="K24" t="str">
            <v>MAESTRIA EN ADMINISTRACION</v>
          </cell>
          <cell r="L24">
            <v>42461</v>
          </cell>
          <cell r="M24">
            <v>2.3333333333333335</v>
          </cell>
          <cell r="N24" t="str">
            <v>Menos 20 servicio</v>
          </cell>
          <cell r="O24" t="str">
            <v>Provisional</v>
          </cell>
          <cell r="P24" t="str">
            <v>Definitivo</v>
          </cell>
          <cell r="R24" t="str">
            <v>Colombia</v>
          </cell>
          <cell r="S24" t="str">
            <v>Bogotá D. C.</v>
          </cell>
          <cell r="T24" t="str">
            <v>Bogotá D. C.</v>
          </cell>
          <cell r="U24">
            <v>20877</v>
          </cell>
          <cell r="V24">
            <v>61.430555555555557</v>
          </cell>
          <cell r="W24" t="str">
            <v>Mas 55 edad</v>
          </cell>
          <cell r="X24" t="str">
            <v>ACTIVO</v>
          </cell>
          <cell r="Y24" t="str">
            <v>M</v>
          </cell>
          <cell r="Z24" t="str">
            <v>nfuentes@contraloriabogota.gov.co</v>
          </cell>
          <cell r="AA24">
            <v>3229139</v>
          </cell>
          <cell r="AB24" t="str">
            <v>PROFESIONAL</v>
          </cell>
        </row>
        <row r="25">
          <cell r="A25">
            <v>3241992</v>
          </cell>
          <cell r="B25" t="str">
            <v>1584</v>
          </cell>
          <cell r="C25" t="str">
            <v>BARRERO AREVALO LUIS FERNANDO</v>
          </cell>
          <cell r="D25" t="str">
            <v>PROFESIONAL UNIVERSITARIO 219 3</v>
          </cell>
          <cell r="E25" t="str">
            <v>PROFESIONAL UNIVERSITARIO 219 3</v>
          </cell>
          <cell r="F25" t="str">
            <v>SUBDIRECCION DE FISCALIZACION DE ENERGIA</v>
          </cell>
          <cell r="G25" t="str">
            <v>DIRECCION SECTOR SERVICIOS PUBLICOS</v>
          </cell>
          <cell r="H25" t="str">
            <v>INGENIERO INDUSTRIAL</v>
          </cell>
          <cell r="I25" t="str">
            <v>INGENIERIA INDUSTRIAL</v>
          </cell>
          <cell r="J25" t="str">
            <v>EVALUACION Y DESARROLLO DE PROYECTOS</v>
          </cell>
          <cell r="K25" t="str">
            <v>ESPECIALIZACION EN EVALUACION Y DESARROLLO DE PROYECTOS</v>
          </cell>
          <cell r="L25">
            <v>34360</v>
          </cell>
          <cell r="M25">
            <v>24.513888888888889</v>
          </cell>
          <cell r="N25" t="str">
            <v>Mas 20 servicio</v>
          </cell>
          <cell r="O25" t="str">
            <v>Planta</v>
          </cell>
          <cell r="P25" t="str">
            <v>Carrera Administ</v>
          </cell>
          <cell r="R25" t="str">
            <v>Colombia</v>
          </cell>
          <cell r="S25" t="str">
            <v>Cundinamarca</v>
          </cell>
          <cell r="T25" t="str">
            <v>Chocontá</v>
          </cell>
          <cell r="U25">
            <v>23383</v>
          </cell>
          <cell r="V25">
            <v>54.56666666666667</v>
          </cell>
          <cell r="W25" t="str">
            <v>Menos 55 edad</v>
          </cell>
          <cell r="X25" t="str">
            <v>ACTIVO</v>
          </cell>
          <cell r="Y25" t="str">
            <v>M</v>
          </cell>
          <cell r="Z25" t="str">
            <v>fbarrero@contraloriabogota.gov.co</v>
          </cell>
          <cell r="AA25">
            <v>3241992</v>
          </cell>
          <cell r="AB25" t="str">
            <v>PROFESIONAL</v>
          </cell>
        </row>
        <row r="26">
          <cell r="A26">
            <v>3246998</v>
          </cell>
          <cell r="B26" t="str">
            <v>1984</v>
          </cell>
          <cell r="C26" t="str">
            <v>ORDOÑEZ  HECTOR ARSENIO</v>
          </cell>
          <cell r="D26" t="str">
            <v>TECNICO OPERATIVO 314 3</v>
          </cell>
          <cell r="E26" t="str">
            <v>AUXILIAR ADMINISTRATIVO 407 3</v>
          </cell>
          <cell r="F26" t="str">
            <v>SUBDIRECCION DE SERVICIOS GENERALES</v>
          </cell>
          <cell r="G26" t="str">
            <v>DIRECCION ADMINISTRATIVA Y FINANCIERA</v>
          </cell>
          <cell r="H26" t="str">
            <v>TECNOLOGO EN GESTION ADMINISTRATIVA</v>
          </cell>
          <cell r="I26" t="str">
            <v>TECNOLOGIA EN GESTION ADMINISTRATIVA</v>
          </cell>
          <cell r="J26" t="str">
            <v/>
          </cell>
          <cell r="K26" t="str">
            <v/>
          </cell>
          <cell r="L26">
            <v>33995</v>
          </cell>
          <cell r="M26">
            <v>25.513888888888889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R26" t="str">
            <v>Colombia</v>
          </cell>
          <cell r="S26" t="str">
            <v>Cundinamarca</v>
          </cell>
          <cell r="T26" t="str">
            <v>Quebradanegra</v>
          </cell>
          <cell r="U26">
            <v>22347</v>
          </cell>
          <cell r="V26">
            <v>57.4</v>
          </cell>
          <cell r="W26" t="str">
            <v>Mas 55 edad</v>
          </cell>
          <cell r="X26" t="str">
            <v>ACTIVO</v>
          </cell>
          <cell r="Y26" t="str">
            <v>M</v>
          </cell>
          <cell r="Z26" t="str">
            <v>aordonez@contraloriabogota.gov.co</v>
          </cell>
          <cell r="AA26">
            <v>3246998</v>
          </cell>
          <cell r="AB26" t="str">
            <v>TÉCNICO</v>
          </cell>
        </row>
        <row r="27">
          <cell r="A27">
            <v>3413693</v>
          </cell>
          <cell r="B27" t="str">
            <v>1183</v>
          </cell>
          <cell r="C27" t="str">
            <v>HENAO CARDONA JULIAN DARIO</v>
          </cell>
          <cell r="D27" t="str">
            <v>JEFE DE OFICINA ASESORA JURIDICA 115 3</v>
          </cell>
          <cell r="E27" t="str">
            <v>JEFE DE OFICINA ASESORA JURIDICA 115 3</v>
          </cell>
          <cell r="F27" t="str">
            <v>OFICINA ASESORA JURIDICA</v>
          </cell>
          <cell r="G27" t="str">
            <v>OFICINA ASESORA JURIDICA</v>
          </cell>
          <cell r="H27" t="str">
            <v>ABOGADO</v>
          </cell>
          <cell r="I27" t="str">
            <v>DERECHO</v>
          </cell>
          <cell r="J27" t="str">
            <v>DERECHO ADMINISTRATIVO</v>
          </cell>
          <cell r="K27" t="str">
            <v>ESPECIALIZACION EN DERECHO ADMINISTRATIVO</v>
          </cell>
          <cell r="L27">
            <v>40946</v>
          </cell>
          <cell r="M27">
            <v>6.4833333333333334</v>
          </cell>
          <cell r="N27" t="str">
            <v>Menos 20 servicio</v>
          </cell>
          <cell r="O27" t="str">
            <v>Planta</v>
          </cell>
          <cell r="P27" t="str">
            <v>Libre N y R</v>
          </cell>
          <cell r="R27" t="str">
            <v>Colombia</v>
          </cell>
          <cell r="S27" t="str">
            <v>Antioquia</v>
          </cell>
          <cell r="T27" t="str">
            <v>Medellin</v>
          </cell>
          <cell r="U27">
            <v>29680</v>
          </cell>
          <cell r="V27">
            <v>37.325000000000003</v>
          </cell>
          <cell r="W27" t="str">
            <v>Menos 55 edad</v>
          </cell>
          <cell r="X27" t="str">
            <v>ACTIVO</v>
          </cell>
          <cell r="Y27" t="str">
            <v>M</v>
          </cell>
          <cell r="Z27" t="str">
            <v>jhenao@contraloriabogota.gov.co</v>
          </cell>
          <cell r="AA27">
            <v>3413693</v>
          </cell>
          <cell r="AB27" t="str">
            <v>ASESOR</v>
          </cell>
        </row>
        <row r="28">
          <cell r="A28">
            <v>4059439</v>
          </cell>
          <cell r="B28" t="str">
            <v>1765</v>
          </cell>
          <cell r="C28" t="str">
            <v xml:space="preserve">CORDOBA SUAREZ GILBERTO </v>
          </cell>
          <cell r="D28" t="str">
            <v>PROFESIONAL UNIVERSITARIO 219 1</v>
          </cell>
          <cell r="E28" t="str">
            <v>PROFESIONAL UNIVERSITARIO 219 1</v>
          </cell>
          <cell r="F28" t="str">
            <v>DIRECCION ADMINISTRATIVA Y FINANCIERA</v>
          </cell>
          <cell r="G28" t="str">
            <v>DIRECCION ADMINISTRATIVA Y FINANCIERA</v>
          </cell>
          <cell r="H28" t="str">
            <v>INGENIERO DE SISTEMAS</v>
          </cell>
          <cell r="I28" t="str">
            <v>INGENIERIA DE SISTEMAS</v>
          </cell>
          <cell r="J28" t="str">
            <v>GERENCIA FINANCIERA</v>
          </cell>
          <cell r="K28" t="str">
            <v>ESPECIALIZACION EN GERENCIA FINANCIERA</v>
          </cell>
          <cell r="L28">
            <v>42950</v>
          </cell>
          <cell r="M28">
            <v>0.99444444444444446</v>
          </cell>
          <cell r="N28" t="str">
            <v>Menos 20 servicio</v>
          </cell>
          <cell r="O28" t="str">
            <v>Provisional</v>
          </cell>
          <cell r="P28" t="str">
            <v>Temporal</v>
          </cell>
          <cell r="R28" t="str">
            <v>Colombia</v>
          </cell>
          <cell r="S28" t="str">
            <v>Boyacá</v>
          </cell>
          <cell r="T28" t="str">
            <v>Boavita</v>
          </cell>
          <cell r="U28">
            <v>23337</v>
          </cell>
          <cell r="V28">
            <v>54.69166666666667</v>
          </cell>
          <cell r="W28" t="str">
            <v>Menos 55 edad</v>
          </cell>
          <cell r="X28" t="str">
            <v>ACTIVO</v>
          </cell>
          <cell r="Y28" t="str">
            <v>M</v>
          </cell>
          <cell r="Z28" t="str">
            <v>gcordoba@contraloriabogota.gov.co</v>
          </cell>
          <cell r="AA28">
            <v>4059439</v>
          </cell>
          <cell r="AB28" t="str">
            <v>PROFESIONAL</v>
          </cell>
        </row>
        <row r="29">
          <cell r="A29">
            <v>4119530</v>
          </cell>
          <cell r="B29" t="str">
            <v>1527</v>
          </cell>
          <cell r="C29" t="str">
            <v xml:space="preserve">NOY FONSECA JAIME </v>
          </cell>
          <cell r="D29" t="str">
            <v>PROFESIONAL ESPECIALIZADO 222 5</v>
          </cell>
          <cell r="E29" t="str">
            <v>PROFESIONAL UNIVERSITARIO 219 3</v>
          </cell>
          <cell r="F29" t="str">
            <v>DIRECCION DE ESTUDIOS DE ECONOMIA Y POLITICA PUBLICA</v>
          </cell>
          <cell r="G29" t="str">
            <v>DIRECCION DE ESTUDIOS DE ECONOMIA Y POLITICA PUBLICA</v>
          </cell>
          <cell r="H29" t="str">
            <v>ECONOMISTA</v>
          </cell>
          <cell r="I29" t="str">
            <v>ECONOMIA</v>
          </cell>
          <cell r="J29" t="str">
            <v>GERENCIA PUBLICA Y CONTROL FISCAL</v>
          </cell>
          <cell r="K29" t="str">
            <v>ESPECIALIZACION EN GERENCIA PUBLICA Y CONTROL FISCAL</v>
          </cell>
          <cell r="L29">
            <v>35704</v>
          </cell>
          <cell r="M29">
            <v>20.833333333333332</v>
          </cell>
          <cell r="N29" t="str">
            <v>Mas 20 servicio</v>
          </cell>
          <cell r="O29" t="str">
            <v>Planta</v>
          </cell>
          <cell r="P29" t="str">
            <v>Carrera Administ</v>
          </cell>
          <cell r="R29" t="str">
            <v>Colombia</v>
          </cell>
          <cell r="S29" t="str">
            <v>Boyacá</v>
          </cell>
          <cell r="T29" t="str">
            <v>Firavitoba</v>
          </cell>
          <cell r="U29">
            <v>25121</v>
          </cell>
          <cell r="V29">
            <v>49.80833333333333</v>
          </cell>
          <cell r="W29" t="str">
            <v>Menos 55 edad</v>
          </cell>
          <cell r="X29" t="str">
            <v>ACTIVO</v>
          </cell>
          <cell r="Y29" t="str">
            <v>M</v>
          </cell>
          <cell r="Z29" t="str">
            <v>jnoy@contraloriabogota.gov.co</v>
          </cell>
          <cell r="AA29">
            <v>4119530</v>
          </cell>
          <cell r="AB29" t="str">
            <v>PROFESIONAL</v>
          </cell>
        </row>
        <row r="30">
          <cell r="A30">
            <v>4129955</v>
          </cell>
          <cell r="B30" t="str">
            <v>1501</v>
          </cell>
          <cell r="C30" t="str">
            <v>ZAMORA FERNANDEZ JAIRO MANUEL</v>
          </cell>
          <cell r="D30" t="str">
            <v>PROFESIONAL ESPECIALIZADO 222 5</v>
          </cell>
          <cell r="E30" t="str">
            <v>PROFESIONAL UNIVERSITARIO 219 3</v>
          </cell>
          <cell r="F30" t="str">
            <v>SUBDIRECCION DE GESTION LOCAL</v>
          </cell>
          <cell r="G30" t="str">
            <v>DIRECCION DE PARTICIPACION CIUDADANA Y DESARROLLO LOCAL</v>
          </cell>
          <cell r="H30" t="str">
            <v>ADMINISTRADOR PUBLICO</v>
          </cell>
          <cell r="I30" t="str">
            <v>ADMINISTRACION PUBLICA</v>
          </cell>
          <cell r="J30" t="str">
            <v>GERENCIA EN COMERCIO EXTERIOR; CONTROL INTERNO</v>
          </cell>
          <cell r="K30" t="str">
            <v>ESPECIALIZACION EN GERENCIA DEL COMERCIO EXTERIOR; ESPECIALIZACION EN CONTROL INTERNO</v>
          </cell>
          <cell r="L30">
            <v>34709</v>
          </cell>
          <cell r="M30">
            <v>23.558333333333334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R30" t="str">
            <v>Colombia</v>
          </cell>
          <cell r="S30" t="str">
            <v>Boyacá</v>
          </cell>
          <cell r="T30" t="str">
            <v>Guateque</v>
          </cell>
          <cell r="U30">
            <v>20660</v>
          </cell>
          <cell r="V30">
            <v>62.019444444444446</v>
          </cell>
          <cell r="W30" t="str">
            <v>Mas 55 edad</v>
          </cell>
          <cell r="X30" t="str">
            <v>ACTIVO</v>
          </cell>
          <cell r="Y30" t="str">
            <v>M</v>
          </cell>
          <cell r="Z30" t="str">
            <v>jzamora@contraloriabogota.gov.co</v>
          </cell>
          <cell r="AA30">
            <v>4129955</v>
          </cell>
          <cell r="AB30" t="str">
            <v>PROFESIONAL</v>
          </cell>
        </row>
        <row r="31">
          <cell r="A31">
            <v>4145322</v>
          </cell>
          <cell r="B31" t="str">
            <v>1495</v>
          </cell>
          <cell r="C31" t="str">
            <v>CAMACHO OVALLE HENRY ALIRIO</v>
          </cell>
          <cell r="D31" t="str">
            <v>PROFESIONAL UNIVERSITARIO 219 3</v>
          </cell>
          <cell r="E31" t="str">
            <v>PROFESIONAL UNIVERSITARIO 219 3</v>
          </cell>
          <cell r="F31" t="str">
            <v>DIRECCION DE PARTICIPACION CIUDADANA Y DESARROLLO LOCAL</v>
          </cell>
          <cell r="G31" t="str">
            <v>DIRECCION DE PARTICIPACION CIUDADANA Y DESARROLLO LOCAL</v>
          </cell>
          <cell r="H31" t="str">
            <v>ADMINISTRADOR PUBLICO</v>
          </cell>
          <cell r="I31" t="str">
            <v>ADMINISTRACION PUBLICA</v>
          </cell>
          <cell r="J31" t="str">
            <v>GOBIERNO Y CONTROL DEL DISTRITO CAPITAL</v>
          </cell>
          <cell r="K31" t="str">
            <v>ESPECIALIZACION EN GOBIERNO Y CONTROL DEL DISTRITO CAPITAL</v>
          </cell>
          <cell r="L31">
            <v>35814</v>
          </cell>
          <cell r="M31">
            <v>20.533333333333335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R31" t="str">
            <v>Colombia</v>
          </cell>
          <cell r="S31" t="str">
            <v>Boyacá</v>
          </cell>
          <cell r="T31" t="str">
            <v>La Capilla</v>
          </cell>
          <cell r="U31">
            <v>25386</v>
          </cell>
          <cell r="V31">
            <v>49.080555555555556</v>
          </cell>
          <cell r="W31" t="str">
            <v>Menos 55 edad</v>
          </cell>
          <cell r="X31" t="str">
            <v>ACTIVO</v>
          </cell>
          <cell r="Y31" t="str">
            <v>M</v>
          </cell>
          <cell r="Z31" t="str">
            <v>hcamacho@contraloriabogota.gov.co</v>
          </cell>
          <cell r="AA31">
            <v>4145322</v>
          </cell>
          <cell r="AB31" t="str">
            <v>PROFESIONAL</v>
          </cell>
        </row>
        <row r="32">
          <cell r="A32">
            <v>4179428</v>
          </cell>
          <cell r="B32" t="str">
            <v>1195</v>
          </cell>
          <cell r="C32" t="str">
            <v>ARAQUE PEÑA MARCO ANTONIO</v>
          </cell>
          <cell r="D32" t="str">
            <v>ASESOR 105 2</v>
          </cell>
          <cell r="E32" t="str">
            <v>ASESOR 105 2</v>
          </cell>
          <cell r="F32" t="str">
            <v>DESPACHO DEL CONTRALOR</v>
          </cell>
          <cell r="G32" t="str">
            <v>DESPACHO DEL CONTRALOR</v>
          </cell>
          <cell r="H32" t="str">
            <v>DERECHO Y CIENCIAS POLITICAS</v>
          </cell>
          <cell r="I32" t="str">
            <v>DERECHO Y CIENCIAS POLITICAS</v>
          </cell>
          <cell r="J32" t="str">
            <v>DERECHO INTERNACIONAL DEL TRANSPORTE</v>
          </cell>
          <cell r="K32" t="str">
            <v>ESPECIALIZACION INTERNACIONAL EN DERECHO DEL TRANSPORTE</v>
          </cell>
          <cell r="L32">
            <v>42557</v>
          </cell>
          <cell r="M32">
            <v>2.0694444444444446</v>
          </cell>
          <cell r="N32" t="str">
            <v>Menos 20 servicio</v>
          </cell>
          <cell r="O32" t="str">
            <v>Planta</v>
          </cell>
          <cell r="P32" t="str">
            <v>Libre N y R</v>
          </cell>
          <cell r="R32" t="str">
            <v>Colombia</v>
          </cell>
          <cell r="S32" t="str">
            <v>Boyacá</v>
          </cell>
          <cell r="T32" t="str">
            <v>Nobsa</v>
          </cell>
          <cell r="U32">
            <v>26192</v>
          </cell>
          <cell r="V32">
            <v>46.875</v>
          </cell>
          <cell r="W32" t="str">
            <v>Menos 55 edad</v>
          </cell>
          <cell r="X32" t="str">
            <v>ACTIVO</v>
          </cell>
          <cell r="Y32" t="str">
            <v>M</v>
          </cell>
          <cell r="Z32" t="str">
            <v>maraque@contraloriabogota.gov.co</v>
          </cell>
          <cell r="AA32">
            <v>4179428</v>
          </cell>
          <cell r="AB32" t="str">
            <v>ASESOR</v>
          </cell>
        </row>
        <row r="33">
          <cell r="A33">
            <v>4179493</v>
          </cell>
          <cell r="B33" t="str">
            <v>1080</v>
          </cell>
          <cell r="C33" t="str">
            <v>GRANADOS BECERRA JUAN CARLOS</v>
          </cell>
          <cell r="D33" t="str">
            <v>CONTRALOR 010 0</v>
          </cell>
          <cell r="E33" t="str">
            <v>CONTRALOR 010 0</v>
          </cell>
          <cell r="F33" t="str">
            <v>DESPACHO DEL CONTRALOR</v>
          </cell>
          <cell r="G33" t="str">
            <v>DESPACHO DEL CONTRALOR</v>
          </cell>
          <cell r="H33" t="str">
            <v>ABOGADO</v>
          </cell>
          <cell r="I33" t="str">
            <v>DERECHO</v>
          </cell>
          <cell r="J33" t="str">
            <v>DERECHO INTERNACIONAL DEL TRANSPORTE; GOBIERNO MUNICIPAL</v>
          </cell>
          <cell r="K33" t="str">
            <v>ESPECIALIZACION INTERNACIONAL EN DERECHO DEL TRANSPORTE; ESPECIALIZACION EN GOBIERNO MUNICIPAL</v>
          </cell>
          <cell r="L33">
            <v>42522</v>
          </cell>
          <cell r="M33">
            <v>2.1666666666666665</v>
          </cell>
          <cell r="N33" t="str">
            <v>Menos 20 servicio</v>
          </cell>
          <cell r="O33" t="str">
            <v>Planta</v>
          </cell>
          <cell r="P33" t="str">
            <v>Periodo Fijo</v>
          </cell>
          <cell r="R33" t="str">
            <v>Colombia</v>
          </cell>
          <cell r="S33" t="str">
            <v>Boyacá</v>
          </cell>
          <cell r="T33" t="str">
            <v>Nobsa</v>
          </cell>
          <cell r="U33">
            <v>27014</v>
          </cell>
          <cell r="V33">
            <v>44.625</v>
          </cell>
          <cell r="W33" t="str">
            <v>Menos 55 edad</v>
          </cell>
          <cell r="X33" t="str">
            <v>ACTIVO</v>
          </cell>
          <cell r="Y33" t="str">
            <v>M</v>
          </cell>
          <cell r="Z33" t="str">
            <v>jcgranados@contraloriabogota.gov.co</v>
          </cell>
          <cell r="AA33">
            <v>4179493</v>
          </cell>
          <cell r="AB33" t="str">
            <v>DIRECTIVO</v>
          </cell>
        </row>
        <row r="34">
          <cell r="A34">
            <v>4190770</v>
          </cell>
          <cell r="B34" t="str">
            <v>1698</v>
          </cell>
          <cell r="C34" t="str">
            <v xml:space="preserve">FLECHAS VELASCO JOAQUIN </v>
          </cell>
          <cell r="D34" t="str">
            <v>PROFESIONAL ESPECIALIZADO 222 5</v>
          </cell>
          <cell r="E34" t="str">
            <v>PROFESIONAL UNIVERSITARIO 219 3</v>
          </cell>
          <cell r="F34" t="str">
            <v>DIRECCION SECTOR SERVICIOS PUBLICOS</v>
          </cell>
          <cell r="G34" t="str">
            <v>DIRECCION SECTOR SERVICIOS PUBLICOS</v>
          </cell>
          <cell r="H34" t="str">
            <v>ABOGADO</v>
          </cell>
          <cell r="I34" t="str">
            <v>DERECHO</v>
          </cell>
          <cell r="J34" t="str">
            <v>DERECHO LABORAL</v>
          </cell>
          <cell r="K34" t="str">
            <v>ESPECIALIZACION EN DERECHO LABORAL</v>
          </cell>
          <cell r="L34">
            <v>34345</v>
          </cell>
          <cell r="M34">
            <v>24.555555555555557</v>
          </cell>
          <cell r="N34" t="str">
            <v>Mas 20 servicio</v>
          </cell>
          <cell r="O34" t="str">
            <v>Planta</v>
          </cell>
          <cell r="P34" t="str">
            <v>Carrera Administ</v>
          </cell>
          <cell r="R34" t="str">
            <v>Colombia</v>
          </cell>
          <cell r="S34" t="str">
            <v>Boyacá</v>
          </cell>
          <cell r="T34" t="str">
            <v>Paipa</v>
          </cell>
          <cell r="U34">
            <v>20066</v>
          </cell>
          <cell r="V34">
            <v>63.647222222222226</v>
          </cell>
          <cell r="W34" t="str">
            <v>Mas 55 edad</v>
          </cell>
          <cell r="X34" t="str">
            <v>ACTIVO</v>
          </cell>
          <cell r="Y34" t="str">
            <v>M</v>
          </cell>
          <cell r="Z34" t="str">
            <v>jflechas@contraloriabogota.gov.co</v>
          </cell>
          <cell r="AA34">
            <v>4190770</v>
          </cell>
          <cell r="AB34" t="str">
            <v>PROFESIONAL</v>
          </cell>
        </row>
        <row r="35">
          <cell r="A35">
            <v>4191155</v>
          </cell>
          <cell r="B35" t="str">
            <v>1416</v>
          </cell>
          <cell r="C35" t="str">
            <v>TAMAYO MEDINA EFRAIN ALFONSO</v>
          </cell>
          <cell r="D35" t="str">
            <v>PROFESIONAL ESPECIALIZADO 222 7</v>
          </cell>
          <cell r="E35" t="str">
            <v>PROFESIONAL ESPECIALIZADO 222 7</v>
          </cell>
          <cell r="F35" t="str">
            <v>SUBDIRECCION DE GESTION DE TALENTO HUMANO</v>
          </cell>
          <cell r="G35" t="str">
            <v>DIRECCION DE TALENTO HUMANO</v>
          </cell>
          <cell r="H35" t="str">
            <v>ADMINISTRADOR PUBLICO</v>
          </cell>
          <cell r="I35" t="str">
            <v>ADMINISTRACION PUBLICA</v>
          </cell>
          <cell r="J35" t="str">
            <v>GERENCIA ADMINISTRATIVA Y FINANCIERA</v>
          </cell>
          <cell r="K35" t="str">
            <v>ESPECIALIZACION EN GERENCIA Y ADMINISTRACION FINANCIERA</v>
          </cell>
          <cell r="L35">
            <v>34354</v>
          </cell>
          <cell r="M35">
            <v>24.530555555555555</v>
          </cell>
          <cell r="N35" t="str">
            <v>Mas 20 servicio</v>
          </cell>
          <cell r="O35" t="str">
            <v>Planta</v>
          </cell>
          <cell r="P35" t="str">
            <v>Carrera Administ</v>
          </cell>
          <cell r="R35" t="str">
            <v>Colombia</v>
          </cell>
          <cell r="S35" t="str">
            <v>Boyacá</v>
          </cell>
          <cell r="T35" t="str">
            <v>Paipa</v>
          </cell>
          <cell r="U35">
            <v>20560</v>
          </cell>
          <cell r="V35">
            <v>62.294444444444444</v>
          </cell>
          <cell r="W35" t="str">
            <v>Mas 55 edad</v>
          </cell>
          <cell r="X35" t="str">
            <v>ACTIVO</v>
          </cell>
          <cell r="Y35" t="str">
            <v>M</v>
          </cell>
          <cell r="Z35" t="str">
            <v>etamayo@contraloriabogota.gov.co</v>
          </cell>
          <cell r="AA35">
            <v>4191155</v>
          </cell>
          <cell r="AB35" t="str">
            <v>PROFESIONAL</v>
          </cell>
        </row>
        <row r="36">
          <cell r="A36">
            <v>4239511</v>
          </cell>
          <cell r="B36" t="str">
            <v>1255</v>
          </cell>
          <cell r="C36" t="str">
            <v>SUAREZ MEDINA JORGE ENRIQUE</v>
          </cell>
          <cell r="D36" t="str">
            <v>PROFESIONAL ESPECIALIZADO 222 7</v>
          </cell>
          <cell r="E36" t="str">
            <v>PROFESIONAL ESPECIALIZADO 222 7</v>
          </cell>
          <cell r="F36" t="str">
            <v>DIRECCION SECTOR EDUCACION</v>
          </cell>
          <cell r="G36" t="str">
            <v>DIRECCION SECTOR EDUCACION</v>
          </cell>
          <cell r="H36" t="str">
            <v>ABOGADO</v>
          </cell>
          <cell r="I36" t="str">
            <v>DERECHO</v>
          </cell>
          <cell r="J36" t="str">
            <v>MAGISTER EN DERECHO ADMINISTRATIVO; DERECHO URBANO; DERECHO PUBLICO</v>
          </cell>
          <cell r="K36" t="str">
            <v>MAESTRIA EN DERECHO ADMINISTRATIVO; ESPECIALIZACION EN DERECHO URBANO; ESPECIALIZACION EN DERECHO PUBLICO</v>
          </cell>
          <cell r="L36">
            <v>42587</v>
          </cell>
          <cell r="M36">
            <v>1.9888888888888889</v>
          </cell>
          <cell r="N36" t="str">
            <v>Menos 20 servicio</v>
          </cell>
          <cell r="O36" t="str">
            <v>Planta</v>
          </cell>
          <cell r="P36" t="str">
            <v>Carrera Administ</v>
          </cell>
          <cell r="R36" t="str">
            <v>Colombia</v>
          </cell>
          <cell r="S36" t="str">
            <v>Boyacá</v>
          </cell>
          <cell r="T36" t="str">
            <v>La Uvita</v>
          </cell>
          <cell r="U36">
            <v>23867</v>
          </cell>
          <cell r="V36">
            <v>53.238888888888887</v>
          </cell>
          <cell r="W36" t="str">
            <v>Menos 55 edad</v>
          </cell>
          <cell r="X36" t="str">
            <v>ACTIVO</v>
          </cell>
          <cell r="Y36" t="str">
            <v>M</v>
          </cell>
          <cell r="Z36" t="str">
            <v>jsuarez@contraloriabogota.gov.co</v>
          </cell>
          <cell r="AA36">
            <v>4239511</v>
          </cell>
          <cell r="AB36" t="str">
            <v>PROFESIONAL</v>
          </cell>
        </row>
        <row r="37">
          <cell r="A37">
            <v>4245416</v>
          </cell>
          <cell r="B37" t="str">
            <v>1437</v>
          </cell>
          <cell r="C37" t="str">
            <v>VELANDIA GOMEZ LUIS HERNANDO</v>
          </cell>
          <cell r="D37" t="str">
            <v>PROFESIONAL ESPECIALIZADO 222 7</v>
          </cell>
          <cell r="E37" t="str">
            <v>PROFESIONAL ESPECIALIZADO 222 5</v>
          </cell>
          <cell r="F37" t="str">
            <v>DIRECCION DE PLANEACION</v>
          </cell>
          <cell r="G37" t="str">
            <v>DIRECCION DE PLANEACION</v>
          </cell>
          <cell r="H37" t="str">
            <v>INGENIERO INDUSTRIAL</v>
          </cell>
          <cell r="I37" t="str">
            <v>INGENIERIA INDUSTRIAL</v>
          </cell>
          <cell r="J37" t="str">
            <v>INGENIERIA DE CALIDAD Y COMPORTAMIENTO; GOBIERNO Y CONTROL DEL DISTRITO CAPITAL</v>
          </cell>
          <cell r="K37" t="str">
            <v>ESPECIALIZACION EN INGENIERIA DE CALIDAD Y EL COMPORTAMIENTO; ESPECIALIZACION EN GOBIERNO Y CONTROL DEL DISTRITO CAPITAL</v>
          </cell>
          <cell r="L37">
            <v>32939</v>
          </cell>
          <cell r="M37">
            <v>28.4</v>
          </cell>
          <cell r="N37" t="str">
            <v>Mas 20 servicio</v>
          </cell>
          <cell r="O37" t="str">
            <v>Planta</v>
          </cell>
          <cell r="P37" t="str">
            <v>Carrera Administ</v>
          </cell>
          <cell r="R37" t="str">
            <v>Colombia</v>
          </cell>
          <cell r="S37" t="str">
            <v>Boyacá</v>
          </cell>
          <cell r="T37" t="str">
            <v>Sativasur</v>
          </cell>
          <cell r="U37">
            <v>23635</v>
          </cell>
          <cell r="V37">
            <v>53.87777777777778</v>
          </cell>
          <cell r="W37" t="str">
            <v>Menos 55 edad</v>
          </cell>
          <cell r="X37" t="str">
            <v>ACTIVO</v>
          </cell>
          <cell r="Y37" t="str">
            <v>M</v>
          </cell>
          <cell r="Z37" t="str">
            <v>lvelandia@contraloriabogota.gov.co</v>
          </cell>
          <cell r="AA37">
            <v>4245416</v>
          </cell>
          <cell r="AB37" t="str">
            <v>PROFESIONAL</v>
          </cell>
        </row>
        <row r="38">
          <cell r="A38">
            <v>4253185</v>
          </cell>
          <cell r="B38" t="str">
            <v>1727</v>
          </cell>
          <cell r="C38" t="str">
            <v>PINZON LOPEZ JUAN CARLOS</v>
          </cell>
          <cell r="D38" t="str">
            <v>PROFESIONAL UNIVERSITARIO 219 3</v>
          </cell>
          <cell r="E38" t="str">
            <v>PROFESIONAL UNIVERSITARIO 219 3</v>
          </cell>
          <cell r="F38" t="str">
            <v>DIRECCION DE PARTICIPACION CIUDADANA Y DESARROLLO LOCAL</v>
          </cell>
          <cell r="G38" t="str">
            <v>DIRECCION DE PARTICIPACION CIUDADANA Y DESARROLLO LOCAL</v>
          </cell>
          <cell r="H38" t="str">
            <v>ABOGADO</v>
          </cell>
          <cell r="I38" t="str">
            <v>DERECHO</v>
          </cell>
          <cell r="J38" t="str">
            <v>INSTITUCIONES JURIDICO PROCESALES; DERECHO ADMINISTRATIVO</v>
          </cell>
          <cell r="K38" t="str">
            <v>ESPECIALIZACION EN INSTITUCIONES JURIDICO-PROCESALES; ESPECIALIZACION EN DERECHO ADMINISTRATIVO</v>
          </cell>
          <cell r="L38">
            <v>42258</v>
          </cell>
          <cell r="M38">
            <v>2.8888888888888888</v>
          </cell>
          <cell r="N38" t="str">
            <v>Menos 20 servicio</v>
          </cell>
          <cell r="O38" t="str">
            <v>Planta</v>
          </cell>
          <cell r="P38" t="str">
            <v>Carrera Administ</v>
          </cell>
          <cell r="R38" t="str">
            <v>Colombia</v>
          </cell>
          <cell r="S38" t="str">
            <v>Boyacá</v>
          </cell>
          <cell r="T38" t="str">
            <v>Soata</v>
          </cell>
          <cell r="U38">
            <v>28235</v>
          </cell>
          <cell r="V38">
            <v>41.280555555555559</v>
          </cell>
          <cell r="W38" t="str">
            <v>Menos 55 edad</v>
          </cell>
          <cell r="X38" t="str">
            <v>ACTIVO</v>
          </cell>
          <cell r="Y38" t="str">
            <v>M</v>
          </cell>
          <cell r="Z38" t="str">
            <v>jpinzon@contraloriabogota.gov.co</v>
          </cell>
          <cell r="AA38">
            <v>4253185</v>
          </cell>
          <cell r="AB38" t="str">
            <v>PROFESIONAL</v>
          </cell>
        </row>
        <row r="39">
          <cell r="A39">
            <v>4273989</v>
          </cell>
          <cell r="B39" t="str">
            <v>1307</v>
          </cell>
          <cell r="C39" t="str">
            <v xml:space="preserve">SIERRA LOZANO EFRAIN </v>
          </cell>
          <cell r="D39" t="str">
            <v>PROFESIONAL ESPECIALIZADO 222 7</v>
          </cell>
          <cell r="E39" t="str">
            <v>PROFESIONAL ESPECIALIZADO 222 7</v>
          </cell>
          <cell r="F39" t="str">
            <v>DIRECCION DE RESPONSABILIDAD FISCAL Y JURISDICCION COACTIVA</v>
          </cell>
          <cell r="G39" t="str">
            <v>DIRECCION DE RESPONSABILIDAD FISCAL Y JURISDICCION COACTIVA</v>
          </cell>
          <cell r="H39" t="str">
            <v>ABOGADO</v>
          </cell>
          <cell r="I39" t="str">
            <v>DERECHO</v>
          </cell>
          <cell r="J39" t="str">
            <v>DERECHO ADMINISTRATIVO; MAESTRIA EN DERECHO PENAL Y CRIMINOLOGIA; MAESTRIA EN ESTUDIOS POLITICOS</v>
          </cell>
          <cell r="K39" t="str">
            <v>ESPECIALIZACION EN DERECHO ADMINISTRATIVO; MAESTRIA EN DERECHO PENAL Y CRIMINOLOGIA; MAESTRIA EN ESTUDIOS POLITICOS</v>
          </cell>
          <cell r="L39">
            <v>34347</v>
          </cell>
          <cell r="M39">
            <v>24.55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R39" t="str">
            <v>Colombia</v>
          </cell>
          <cell r="S39" t="str">
            <v>Boyacá</v>
          </cell>
          <cell r="T39" t="str">
            <v>Tenza</v>
          </cell>
          <cell r="U39">
            <v>20771</v>
          </cell>
          <cell r="V39">
            <v>61.719444444444441</v>
          </cell>
          <cell r="W39" t="str">
            <v>Mas 55 edad</v>
          </cell>
          <cell r="X39" t="str">
            <v>ACTIVO</v>
          </cell>
          <cell r="Y39" t="str">
            <v>M</v>
          </cell>
          <cell r="Z39" t="str">
            <v>esierra@contraloriabogota.gov.co</v>
          </cell>
          <cell r="AA39">
            <v>4273989</v>
          </cell>
          <cell r="AB39" t="str">
            <v>PROFESIONAL</v>
          </cell>
        </row>
        <row r="40">
          <cell r="A40">
            <v>4274070</v>
          </cell>
          <cell r="B40" t="str">
            <v>1282</v>
          </cell>
          <cell r="C40" t="str">
            <v>MORALES BOHORQUEZ LUIS RAUL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SECTOR HABITAT Y AMBIENTE</v>
          </cell>
          <cell r="G40" t="str">
            <v>DIRECCION SECTOR HABITAT Y AMBIENTE</v>
          </cell>
          <cell r="H40" t="str">
            <v>INGENIERO AGRONOMO</v>
          </cell>
          <cell r="I40" t="str">
            <v>INGENIERIA AGRONOMICA</v>
          </cell>
          <cell r="J40" t="str">
            <v>GESTION PUBLICA; GESTION Y AUDITORIAS AMBIENTALES</v>
          </cell>
          <cell r="K40" t="str">
            <v>ESPECIALIZACION EN GESTION PUBLICA; ESPECIALIZACION EN GESTION Y AUDITORIA MEDIOAMBIENTAL</v>
          </cell>
          <cell r="L40">
            <v>42552</v>
          </cell>
          <cell r="M40">
            <v>2.0833333333333335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R40" t="str">
            <v>Colombia</v>
          </cell>
          <cell r="S40" t="str">
            <v>Boyacá</v>
          </cell>
          <cell r="T40" t="str">
            <v>Tenza</v>
          </cell>
          <cell r="U40">
            <v>21968</v>
          </cell>
          <cell r="V40">
            <v>58.44166666666667</v>
          </cell>
          <cell r="W40" t="str">
            <v>Mas 55 edad</v>
          </cell>
          <cell r="X40" t="str">
            <v>ACTIVO</v>
          </cell>
          <cell r="Y40" t="str">
            <v>M</v>
          </cell>
          <cell r="Z40" t="str">
            <v>lrmorales@contraloriabogota.gov.co</v>
          </cell>
          <cell r="AA40">
            <v>4274070</v>
          </cell>
          <cell r="AB40" t="str">
            <v>PROFESIONAL</v>
          </cell>
        </row>
        <row r="41">
          <cell r="A41">
            <v>4281327</v>
          </cell>
          <cell r="B41" t="str">
            <v>1711</v>
          </cell>
          <cell r="C41" t="str">
            <v>RONCANCIO HURTADO MAURICIO ALBERTO</v>
          </cell>
          <cell r="D41" t="str">
            <v>PROFESIONAL UNIVERSITARIO 219 3</v>
          </cell>
          <cell r="E41" t="str">
            <v>PROFESIONAL UNIVERSITARIO 219 3</v>
          </cell>
          <cell r="F41" t="str">
            <v>DIRECCION DE RESPONSABILIDAD FISCAL Y JURISDICCION COACTIVA</v>
          </cell>
          <cell r="G41" t="str">
            <v>DIRECCION DE RESPONSABILIDAD FISCAL Y JURISDICCION COACTIVA</v>
          </cell>
          <cell r="H41" t="str">
            <v>ABOGADO</v>
          </cell>
          <cell r="I41" t="str">
            <v>DERECHO</v>
          </cell>
          <cell r="J41" t="str">
            <v/>
          </cell>
          <cell r="K41" t="str">
            <v/>
          </cell>
          <cell r="L41">
            <v>42290</v>
          </cell>
          <cell r="M41">
            <v>2.8</v>
          </cell>
          <cell r="N41" t="str">
            <v>Menos 20 servicio</v>
          </cell>
          <cell r="O41" t="str">
            <v>Planta</v>
          </cell>
          <cell r="P41" t="str">
            <v>Carrera Administ</v>
          </cell>
          <cell r="R41" t="str">
            <v>Colombia</v>
          </cell>
          <cell r="S41" t="str">
            <v>Boyacá</v>
          </cell>
          <cell r="T41" t="str">
            <v>Moniquirá</v>
          </cell>
          <cell r="U41">
            <v>25941</v>
          </cell>
          <cell r="V41">
            <v>47.56388888888889</v>
          </cell>
          <cell r="W41" t="str">
            <v>Menos 55 edad</v>
          </cell>
          <cell r="X41" t="str">
            <v>ACTIVO</v>
          </cell>
          <cell r="Y41" t="str">
            <v>M</v>
          </cell>
          <cell r="Z41" t="str">
            <v>mroncancio@contraloriabogota.gov.co</v>
          </cell>
          <cell r="AA41">
            <v>4281327</v>
          </cell>
          <cell r="AB41" t="str">
            <v>PROFESIONAL</v>
          </cell>
        </row>
        <row r="42">
          <cell r="A42">
            <v>4882956</v>
          </cell>
          <cell r="B42" t="str">
            <v>1650</v>
          </cell>
          <cell r="C42" t="str">
            <v xml:space="preserve">VARGAS AMAYA JAIME 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SECTOR GOBIERNO</v>
          </cell>
          <cell r="G42" t="str">
            <v>DIRECCION SECTOR GOBIERNO</v>
          </cell>
          <cell r="H42" t="str">
            <v>ECONOMISTA</v>
          </cell>
          <cell r="I42" t="str">
            <v>ECONOMIA</v>
          </cell>
          <cell r="J42" t="str">
            <v>GERENCIA FINANCIERA</v>
          </cell>
          <cell r="K42" t="str">
            <v>ESPECIALIZACION EN GERENCIA FINANCIERA</v>
          </cell>
          <cell r="L42">
            <v>35713</v>
          </cell>
          <cell r="M42">
            <v>20.808333333333334</v>
          </cell>
          <cell r="N42" t="str">
            <v>Mas 20 servicio</v>
          </cell>
          <cell r="O42" t="str">
            <v>Planta</v>
          </cell>
          <cell r="P42" t="str">
            <v>Carrera Administ</v>
          </cell>
          <cell r="R42" t="str">
            <v>Colombia</v>
          </cell>
          <cell r="S42" t="str">
            <v>Huila</v>
          </cell>
          <cell r="T42" t="str">
            <v>Garzon</v>
          </cell>
          <cell r="U42">
            <v>23594</v>
          </cell>
          <cell r="V42">
            <v>53.988888888888887</v>
          </cell>
          <cell r="W42" t="str">
            <v>Menos 55 edad</v>
          </cell>
          <cell r="X42" t="str">
            <v>ACTIVO</v>
          </cell>
          <cell r="Y42" t="str">
            <v>M</v>
          </cell>
          <cell r="Z42" t="str">
            <v>javargas@contraloriabogota.gov.co</v>
          </cell>
          <cell r="AA42">
            <v>4882956</v>
          </cell>
          <cell r="AB42" t="str">
            <v>PROFESIONAL</v>
          </cell>
        </row>
        <row r="43">
          <cell r="A43">
            <v>5172227</v>
          </cell>
          <cell r="B43" t="str">
            <v>1751</v>
          </cell>
          <cell r="C43" t="str">
            <v>DAZA MILIAN LUIS FERNANDO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SECTOR SALUD</v>
          </cell>
          <cell r="G43" t="str">
            <v>DIRECCION SECTOR SALUD</v>
          </cell>
          <cell r="H43" t="str">
            <v>ABOGADO</v>
          </cell>
          <cell r="I43" t="str">
            <v>DERECHO</v>
          </cell>
          <cell r="J43" t="str">
            <v>DERECHO ADMINISTRATIVO</v>
          </cell>
          <cell r="K43" t="str">
            <v>ESPECIALIZACION EN DERECHO ADMINISTRATIVO</v>
          </cell>
          <cell r="L43">
            <v>42523</v>
          </cell>
          <cell r="M43">
            <v>2.1638888888888888</v>
          </cell>
          <cell r="N43" t="str">
            <v>Menos 20 servicio</v>
          </cell>
          <cell r="O43" t="str">
            <v>Provisional</v>
          </cell>
          <cell r="P43" t="str">
            <v>Temporal</v>
          </cell>
          <cell r="R43" t="str">
            <v>Colombia</v>
          </cell>
          <cell r="S43" t="str">
            <v>La Guajira</v>
          </cell>
          <cell r="T43" t="str">
            <v>El Molino</v>
          </cell>
          <cell r="U43">
            <v>23960</v>
          </cell>
          <cell r="V43">
            <v>52.986111111111114</v>
          </cell>
          <cell r="W43" t="str">
            <v>Menos 55 edad</v>
          </cell>
          <cell r="X43" t="str">
            <v>ACTIVO</v>
          </cell>
          <cell r="Y43" t="str">
            <v>M</v>
          </cell>
          <cell r="Z43" t="str">
            <v>ldaza@contraloriabogota.gov.co</v>
          </cell>
          <cell r="AA43">
            <v>5172227</v>
          </cell>
          <cell r="AB43" t="str">
            <v>PROFESIONAL</v>
          </cell>
        </row>
        <row r="44">
          <cell r="A44">
            <v>5350287</v>
          </cell>
          <cell r="B44" t="str">
            <v>1359</v>
          </cell>
          <cell r="C44" t="str">
            <v>ZAMBRANO ORTEGA JAIRO HERNAN</v>
          </cell>
          <cell r="D44" t="str">
            <v>PROFESIONAL ESPECIALIZADO 222 7</v>
          </cell>
          <cell r="E44" t="str">
            <v>PROFESIONAL ESPECIALIZADO 222 7</v>
          </cell>
          <cell r="F44" t="str">
            <v>DIRECCION SECTOR HABITAT Y AMBIENTE</v>
          </cell>
          <cell r="G44" t="str">
            <v>DIRECCION SECTOR HABITAT Y AMBIENTE</v>
          </cell>
          <cell r="H44" t="str">
            <v>ECONOMISTA</v>
          </cell>
          <cell r="I44" t="str">
            <v>ECONOMIA</v>
          </cell>
          <cell r="J44" t="str">
            <v>FINANZAS PRIVADAS; GESTION DE ENTIDADES TERRITORIALES</v>
          </cell>
          <cell r="K44" t="str">
            <v>ESPECIALIZACION EN FINANZAS; ESPECIALIZACION EN GESTION DE ENTIDADES TERRITORIALES</v>
          </cell>
          <cell r="L44">
            <v>33830</v>
          </cell>
          <cell r="M44">
            <v>25.963888888888889</v>
          </cell>
          <cell r="N44" t="str">
            <v>Mas 20 servicio</v>
          </cell>
          <cell r="O44" t="str">
            <v>Planta</v>
          </cell>
          <cell r="P44" t="str">
            <v>Carrera Administ</v>
          </cell>
          <cell r="R44" t="str">
            <v>Colombia</v>
          </cell>
          <cell r="S44" t="str">
            <v>Putumayo</v>
          </cell>
          <cell r="T44" t="str">
            <v>Sibundoy</v>
          </cell>
          <cell r="U44">
            <v>20822</v>
          </cell>
          <cell r="V44">
            <v>61.580555555555556</v>
          </cell>
          <cell r="W44" t="str">
            <v>Mas 55 edad</v>
          </cell>
          <cell r="X44" t="str">
            <v>ACTIVO</v>
          </cell>
          <cell r="Y44" t="str">
            <v>M</v>
          </cell>
          <cell r="Z44" t="str">
            <v>jzambrano@contraloriabogota.gov.co</v>
          </cell>
          <cell r="AA44">
            <v>5350287</v>
          </cell>
          <cell r="AB44" t="str">
            <v>PROFESIONAL</v>
          </cell>
        </row>
        <row r="45">
          <cell r="A45">
            <v>5886250</v>
          </cell>
          <cell r="B45" t="str">
            <v>1656</v>
          </cell>
          <cell r="C45" t="str">
            <v>RUBIO  VICTOR FABIO</v>
          </cell>
          <cell r="D45" t="str">
            <v>PROFESIONAL UNIVERSITARIO 219 3</v>
          </cell>
          <cell r="E45" t="str">
            <v>PROFESIONAL UNIVERSITARIO 219 3</v>
          </cell>
          <cell r="F45" t="str">
            <v>SUBDIRECCION DE FISCALIZACION EDUCACION</v>
          </cell>
          <cell r="G45" t="str">
            <v>DIRECCION SECTOR EDUCACION</v>
          </cell>
          <cell r="H45" t="str">
            <v>ADMINISTRADOR PUBLICO</v>
          </cell>
          <cell r="I45" t="str">
            <v>ADMINISTRACION PUBLICA</v>
          </cell>
          <cell r="J45" t="str">
            <v/>
          </cell>
          <cell r="K45" t="str">
            <v/>
          </cell>
          <cell r="L45">
            <v>34360</v>
          </cell>
          <cell r="M45">
            <v>24.513888888888889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R45" t="str">
            <v>Colombia</v>
          </cell>
          <cell r="S45" t="str">
            <v>Tolima</v>
          </cell>
          <cell r="T45" t="str">
            <v>Chaparral</v>
          </cell>
          <cell r="U45">
            <v>21980</v>
          </cell>
          <cell r="V45">
            <v>58.405555555555559</v>
          </cell>
          <cell r="W45" t="str">
            <v>Mas 55 edad</v>
          </cell>
          <cell r="X45" t="str">
            <v>ACTIVO</v>
          </cell>
          <cell r="Y45" t="str">
            <v>M</v>
          </cell>
          <cell r="Z45" t="str">
            <v>frubio@contraloriabogota.gov.co</v>
          </cell>
          <cell r="AA45">
            <v>5886250</v>
          </cell>
          <cell r="AB45" t="str">
            <v>PROFESIONAL</v>
          </cell>
        </row>
        <row r="46">
          <cell r="A46">
            <v>5921976</v>
          </cell>
          <cell r="B46" t="str">
            <v>1867</v>
          </cell>
          <cell r="C46" t="str">
            <v xml:space="preserve">ALAPE GOMEZ DOUGLAS </v>
          </cell>
          <cell r="D46" t="str">
            <v>TECNICO OPERATIVO 314 5</v>
          </cell>
          <cell r="E46" t="str">
            <v>TECNICO OPERATIVO 314 3</v>
          </cell>
          <cell r="F46" t="str">
            <v>DIRECCION SECTOR HACIENDA</v>
          </cell>
          <cell r="G46" t="str">
            <v>DIRECCION SECTOR HACIENDA</v>
          </cell>
          <cell r="H46" t="str">
            <v>ABOGADO</v>
          </cell>
          <cell r="I46" t="str">
            <v>DERECHO</v>
          </cell>
          <cell r="J46" t="str">
            <v>GOBIERNO Y CONTROL DEL DISTRITO CAPITAL</v>
          </cell>
          <cell r="K46" t="str">
            <v>ESPECIALIZACION EN GOBIERNO Y CONTROL DEL DISTRITO CAPITAL</v>
          </cell>
          <cell r="L46">
            <v>32077</v>
          </cell>
          <cell r="M46">
            <v>30.761111111111113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R46" t="str">
            <v>Colombia</v>
          </cell>
          <cell r="S46" t="str">
            <v>Tolima</v>
          </cell>
          <cell r="T46" t="str">
            <v>Ortega</v>
          </cell>
          <cell r="U46">
            <v>20689</v>
          </cell>
          <cell r="V46">
            <v>61.94166666666667</v>
          </cell>
          <cell r="W46" t="str">
            <v>Mas 55 edad</v>
          </cell>
          <cell r="X46" t="str">
            <v>ACTIVO</v>
          </cell>
          <cell r="Y46" t="str">
            <v>M</v>
          </cell>
          <cell r="Z46" t="str">
            <v>dalape@contraloriabogota.gov.co</v>
          </cell>
          <cell r="AA46">
            <v>5921976</v>
          </cell>
          <cell r="AB46" t="str">
            <v>TÉCNICO</v>
          </cell>
        </row>
        <row r="47">
          <cell r="A47">
            <v>5933959</v>
          </cell>
          <cell r="B47" t="str">
            <v>1611</v>
          </cell>
          <cell r="C47" t="str">
            <v xml:space="preserve">REYES GARZON RAMIRO </v>
          </cell>
          <cell r="D47" t="str">
            <v>PROFESIONAL UNIVERSITARIO 219 3</v>
          </cell>
          <cell r="E47" t="str">
            <v>PROFESIONAL UNIVERSITARIO 219 3</v>
          </cell>
          <cell r="F47" t="str">
            <v>DIRECCION SECTOR SALUD</v>
          </cell>
          <cell r="G47" t="str">
            <v>DIRECCION SECTOR SALUD</v>
          </cell>
          <cell r="H47" t="str">
            <v>CONTADOR PUBLICO</v>
          </cell>
          <cell r="I47" t="str">
            <v>CONTADURIA PUBLICA</v>
          </cell>
          <cell r="J47" t="str">
            <v>GERENCIA PUBLICA Y CONTROL FISCAL</v>
          </cell>
          <cell r="K47" t="str">
            <v>ESPECIALIZACION EN GERENCIA PUBLICA Y CONTROL FISCAL</v>
          </cell>
          <cell r="L47">
            <v>34512</v>
          </cell>
          <cell r="M47">
            <v>24.094444444444445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R47" t="str">
            <v>Colombia</v>
          </cell>
          <cell r="S47" t="str">
            <v>Tolima</v>
          </cell>
          <cell r="T47" t="str">
            <v>Icononzo</v>
          </cell>
          <cell r="U47">
            <v>21832</v>
          </cell>
          <cell r="V47">
            <v>58.81111111111111</v>
          </cell>
          <cell r="W47" t="str">
            <v>Mas 55 edad</v>
          </cell>
          <cell r="X47" t="str">
            <v>ACTIVO</v>
          </cell>
          <cell r="Y47" t="str">
            <v>M</v>
          </cell>
          <cell r="Z47" t="str">
            <v>rreyes@contraloriabogota.gov.co</v>
          </cell>
          <cell r="AA47">
            <v>5933959</v>
          </cell>
          <cell r="AB47" t="str">
            <v>PROFESIONAL</v>
          </cell>
        </row>
        <row r="48">
          <cell r="A48">
            <v>5935259</v>
          </cell>
          <cell r="B48" t="str">
            <v>1863</v>
          </cell>
          <cell r="C48" t="str">
            <v>ROBAYO MORENO RICARDO ALFONSO</v>
          </cell>
          <cell r="D48" t="str">
            <v>PROFESIONAL UNIVERSITARIO 219 1</v>
          </cell>
          <cell r="E48" t="str">
            <v>TECNICO OPERATIVO 314 3</v>
          </cell>
          <cell r="F48" t="str">
            <v>DIRECCION SECTOR EDUCACION</v>
          </cell>
          <cell r="G48" t="str">
            <v>DIRECCION SECTOR EDUCACION</v>
          </cell>
          <cell r="H48" t="str">
            <v>CONTADOR PUBLICO</v>
          </cell>
          <cell r="I48" t="str">
            <v>CONTADURIA PUBLICA</v>
          </cell>
          <cell r="J48" t="str">
            <v>GOBIERNO Y CONTROL DEL DISTRITO CAPITAL</v>
          </cell>
          <cell r="K48" t="str">
            <v>ESPECIALIZACION EN GOBIERNO Y CONTROL DEL DISTRITO CAPITAL</v>
          </cell>
          <cell r="L48">
            <v>34550</v>
          </cell>
          <cell r="M48">
            <v>23.991666666666667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Q48" t="str">
            <v>Definitivo</v>
          </cell>
          <cell r="R48" t="str">
            <v>Colombia</v>
          </cell>
          <cell r="S48" t="str">
            <v>Tolima</v>
          </cell>
          <cell r="T48" t="str">
            <v>Icononzo</v>
          </cell>
          <cell r="U48">
            <v>24788</v>
          </cell>
          <cell r="V48">
            <v>50.719444444444441</v>
          </cell>
          <cell r="W48" t="str">
            <v>Menos 55 edad</v>
          </cell>
          <cell r="X48" t="str">
            <v>ACTIVO</v>
          </cell>
          <cell r="Y48" t="str">
            <v>M</v>
          </cell>
          <cell r="Z48" t="str">
            <v>rrobayo@contraloriabogota.gov.co</v>
          </cell>
          <cell r="AA48">
            <v>5935259</v>
          </cell>
          <cell r="AB48" t="str">
            <v>PROFESIONAL</v>
          </cell>
        </row>
        <row r="49">
          <cell r="A49">
            <v>5984449</v>
          </cell>
          <cell r="B49" t="str">
            <v>1251</v>
          </cell>
          <cell r="C49" t="str">
            <v>TRUJILLO CORTES FRANCISCO JOSE</v>
          </cell>
          <cell r="D49" t="str">
            <v>PROFESIONAL ESPECIALIZADO 222 7</v>
          </cell>
          <cell r="E49" t="str">
            <v>PROFESIONAL ESPECIALIZADO 222 7</v>
          </cell>
          <cell r="F49" t="str">
            <v>DIRECCION SECTOR SERVICIOS PUBLICOS</v>
          </cell>
          <cell r="G49" t="str">
            <v>DIRECCION SECTOR SERVICIOS PUBLICOS</v>
          </cell>
          <cell r="H49" t="str">
            <v>ABOGADO</v>
          </cell>
          <cell r="I49" t="str">
            <v>DERECHO</v>
          </cell>
          <cell r="J49" t="str">
            <v>DERECHO COMERCIAL</v>
          </cell>
          <cell r="K49" t="str">
            <v>ESPECIALIZACION EN DERECHO COMERCIAL</v>
          </cell>
          <cell r="L49">
            <v>42583</v>
          </cell>
          <cell r="M49">
            <v>2</v>
          </cell>
          <cell r="N49" t="str">
            <v>Menos 20 servicio</v>
          </cell>
          <cell r="O49" t="str">
            <v>Planta</v>
          </cell>
          <cell r="P49" t="str">
            <v>Carrera Administ</v>
          </cell>
          <cell r="R49" t="str">
            <v>Colombia</v>
          </cell>
          <cell r="S49" t="str">
            <v>Bogotá D. C.</v>
          </cell>
          <cell r="T49" t="str">
            <v>Bogotá D. C.</v>
          </cell>
          <cell r="U49">
            <v>21264</v>
          </cell>
          <cell r="V49">
            <v>60.363888888888887</v>
          </cell>
          <cell r="W49" t="str">
            <v>Mas 55 edad</v>
          </cell>
          <cell r="X49" t="str">
            <v>ACTIVO</v>
          </cell>
          <cell r="Y49" t="str">
            <v>M</v>
          </cell>
          <cell r="Z49" t="str">
            <v>ftrujijllo@contraloriabogota.gov.co</v>
          </cell>
          <cell r="AA49">
            <v>5984449</v>
          </cell>
          <cell r="AB49" t="str">
            <v>PROFESIONAL</v>
          </cell>
        </row>
        <row r="50">
          <cell r="A50">
            <v>6910422</v>
          </cell>
          <cell r="B50" t="str">
            <v>1688</v>
          </cell>
          <cell r="C50" t="str">
            <v>PEÑA RAMIREZ JULIO RAMIRO</v>
          </cell>
          <cell r="D50" t="str">
            <v>PROFESIONAL UNIVERSITARIO 219 3</v>
          </cell>
          <cell r="E50" t="str">
            <v>PROFESIONAL UNIVERSITARIO 219 3</v>
          </cell>
          <cell r="F50" t="str">
            <v>DIRECCION DE REACCION INMEDIATA</v>
          </cell>
          <cell r="G50" t="str">
            <v>DIRECCION DE REACCION INMEDIATA</v>
          </cell>
          <cell r="H50" t="str">
            <v>CONTADOR PUBLICO</v>
          </cell>
          <cell r="I50" t="str">
            <v>CONTADURIA PUBLICA</v>
          </cell>
          <cell r="J50" t="str">
            <v>ADMINISTRACION, CONTROL Y FINANZAS PUBLICAS, MAGISTER EN DIRECCION Y ADMINISTRACION DE EMPRESAS</v>
          </cell>
          <cell r="K50" t="str">
            <v>ESPECIALIZACION EN ADMINISTRACION, CONTROL Y FINANZAS PUBLICAS; MAESTRIA EN DIRECCION Y ADMINISTRACION DE EMPRESAS</v>
          </cell>
          <cell r="L50">
            <v>42916</v>
          </cell>
          <cell r="M50">
            <v>1.086111111111111</v>
          </cell>
          <cell r="N50" t="str">
            <v>Menos 20 servicio</v>
          </cell>
          <cell r="O50" t="str">
            <v>Provisional</v>
          </cell>
          <cell r="P50" t="str">
            <v>Definitivo</v>
          </cell>
          <cell r="R50" t="str">
            <v>Colombia</v>
          </cell>
          <cell r="S50" t="str">
            <v>Boyacá</v>
          </cell>
          <cell r="T50" t="str">
            <v>Pauna</v>
          </cell>
          <cell r="U50">
            <v>28408</v>
          </cell>
          <cell r="V50">
            <v>40.80833333333333</v>
          </cell>
          <cell r="W50" t="str">
            <v>Menos 55 edad</v>
          </cell>
          <cell r="X50" t="str">
            <v>ACTIVO</v>
          </cell>
          <cell r="Y50" t="str">
            <v>M</v>
          </cell>
          <cell r="Z50" t="str">
            <v>jupena@contraloriabogota.gov.co</v>
          </cell>
          <cell r="AA50">
            <v>6910422</v>
          </cell>
          <cell r="AB50" t="str">
            <v>PROFESIONAL</v>
          </cell>
        </row>
        <row r="51">
          <cell r="A51">
            <v>7125394</v>
          </cell>
          <cell r="B51" t="str">
            <v>1462</v>
          </cell>
          <cell r="C51" t="str">
            <v>CADENA CADENA NESTOR JULIO</v>
          </cell>
          <cell r="D51" t="str">
            <v>PROFESIONAL ESPECIALIZADO 222 7</v>
          </cell>
          <cell r="E51" t="str">
            <v>PROFESIONAL ESPECIALIZADO 222 5</v>
          </cell>
          <cell r="F51" t="str">
            <v>DIRECCION SECTOR HACIENDA</v>
          </cell>
          <cell r="G51" t="str">
            <v>DIRECCION SECTOR HACIENDA</v>
          </cell>
          <cell r="H51" t="str">
            <v>CONTADOR PUBLICO</v>
          </cell>
          <cell r="I51" t="str">
            <v>CONTADURIA PUBLICA</v>
          </cell>
          <cell r="J51" t="str">
            <v>CONTROL INTERNO</v>
          </cell>
          <cell r="K51" t="str">
            <v>ESPECIALIZACION EN CONTROL INTERNO</v>
          </cell>
          <cell r="L51">
            <v>42186</v>
          </cell>
          <cell r="M51">
            <v>3.0833333333333335</v>
          </cell>
          <cell r="N51" t="str">
            <v>Menos 20 servicio</v>
          </cell>
          <cell r="O51" t="str">
            <v>Planta</v>
          </cell>
          <cell r="P51" t="str">
            <v>Carrera Administ</v>
          </cell>
          <cell r="R51" t="str">
            <v>Colombia</v>
          </cell>
          <cell r="S51" t="str">
            <v>Boyacá</v>
          </cell>
          <cell r="T51" t="str">
            <v>Aquitania</v>
          </cell>
          <cell r="U51">
            <v>23908</v>
          </cell>
          <cell r="V51">
            <v>53.12777777777778</v>
          </cell>
          <cell r="W51" t="str">
            <v>Menos 55 edad</v>
          </cell>
          <cell r="X51" t="str">
            <v>ACTIVO</v>
          </cell>
          <cell r="Y51" t="str">
            <v>M</v>
          </cell>
          <cell r="Z51" t="str">
            <v>ncadena@contraloriabogota.gov.co</v>
          </cell>
          <cell r="AA51">
            <v>7125394</v>
          </cell>
          <cell r="AB51" t="str">
            <v>PROFESIONAL</v>
          </cell>
        </row>
        <row r="52">
          <cell r="A52">
            <v>7128602</v>
          </cell>
          <cell r="B52" t="str">
            <v>1558</v>
          </cell>
          <cell r="C52" t="str">
            <v>GAMBOA CHAPARRO VICTOR ALFONSO</v>
          </cell>
          <cell r="D52" t="str">
            <v>PROFESIONAL UNIVERSITARIO 219 3</v>
          </cell>
          <cell r="E52" t="str">
            <v>PROFESIONAL UNIVERSITARIO 219 3</v>
          </cell>
          <cell r="F52" t="str">
            <v>SUBDIRECCION DE EVALUACION DE POLITICA PUBLICA</v>
          </cell>
          <cell r="G52" t="str">
            <v>DIRECCION DE ESTUDIOS DE ECONOMIA Y POLITICA PUBLICA</v>
          </cell>
          <cell r="H52" t="str">
            <v>ECONOMISTA</v>
          </cell>
          <cell r="I52" t="str">
            <v>ECONOMIA</v>
          </cell>
          <cell r="J52" t="str">
            <v/>
          </cell>
          <cell r="K52" t="str">
            <v/>
          </cell>
          <cell r="L52">
            <v>42583</v>
          </cell>
          <cell r="M52">
            <v>2</v>
          </cell>
          <cell r="N52" t="str">
            <v>Menos 20 servicio</v>
          </cell>
          <cell r="O52" t="str">
            <v>Provisional</v>
          </cell>
          <cell r="P52" t="str">
            <v>Temporal</v>
          </cell>
          <cell r="R52" t="str">
            <v>Colombia</v>
          </cell>
          <cell r="S52" t="str">
            <v>Boyacá</v>
          </cell>
          <cell r="T52" t="str">
            <v>Villa de Leiva</v>
          </cell>
          <cell r="U52">
            <v>31291</v>
          </cell>
          <cell r="V52">
            <v>32.916666666666664</v>
          </cell>
          <cell r="W52" t="str">
            <v>Menos 55 edad</v>
          </cell>
          <cell r="X52" t="str">
            <v>ACTIVO</v>
          </cell>
          <cell r="Y52" t="str">
            <v>M</v>
          </cell>
          <cell r="Z52" t="str">
            <v>vgamboa@contraloriabogota.gov.co</v>
          </cell>
          <cell r="AA52">
            <v>7128602</v>
          </cell>
          <cell r="AB52" t="str">
            <v>PROFESIONAL</v>
          </cell>
        </row>
        <row r="53">
          <cell r="A53">
            <v>7165955</v>
          </cell>
          <cell r="B53" t="str">
            <v>1434</v>
          </cell>
          <cell r="C53" t="str">
            <v>CARO TORRES RENE ALEJANDRO</v>
          </cell>
          <cell r="D53" t="str">
            <v>PROFESIONAL ESPECIALIZADO 222 7</v>
          </cell>
          <cell r="E53" t="str">
            <v>PROFESIONAL ESPECIALIZADO 222 5</v>
          </cell>
          <cell r="F53" t="str">
            <v>DIRECCION SECTOR EDUCACION</v>
          </cell>
          <cell r="G53" t="str">
            <v>DIRECCION SECTOR EDUCACION</v>
          </cell>
          <cell r="H53" t="str">
            <v>ARQUITECTO</v>
          </cell>
          <cell r="I53" t="str">
            <v>ARQUITECTURA</v>
          </cell>
          <cell r="J53" t="str">
            <v/>
          </cell>
          <cell r="K53" t="str">
            <v/>
          </cell>
          <cell r="L53">
            <v>42220</v>
          </cell>
          <cell r="M53">
            <v>2.9916666666666667</v>
          </cell>
          <cell r="N53" t="str">
            <v>Menos 20 servicio</v>
          </cell>
          <cell r="O53" t="str">
            <v>Planta</v>
          </cell>
          <cell r="P53" t="str">
            <v>Carrera Administ</v>
          </cell>
          <cell r="R53" t="str">
            <v>Colombia</v>
          </cell>
          <cell r="S53" t="str">
            <v>Boyacá</v>
          </cell>
          <cell r="T53" t="str">
            <v>Tunja</v>
          </cell>
          <cell r="U53">
            <v>26524</v>
          </cell>
          <cell r="V53">
            <v>45.966666666666669</v>
          </cell>
          <cell r="W53" t="str">
            <v>Menos 55 edad</v>
          </cell>
          <cell r="X53" t="str">
            <v>ACTIVO</v>
          </cell>
          <cell r="Y53" t="str">
            <v>M</v>
          </cell>
          <cell r="Z53" t="str">
            <v>rcaro@contraloriabogota.gov.co</v>
          </cell>
          <cell r="AA53">
            <v>7165955</v>
          </cell>
          <cell r="AB53" t="str">
            <v>PROFESIONAL</v>
          </cell>
        </row>
        <row r="54">
          <cell r="A54">
            <v>7219831</v>
          </cell>
          <cell r="B54" t="str">
            <v>1253</v>
          </cell>
          <cell r="C54" t="str">
            <v xml:space="preserve">MEDINA VARGAS OTONIEL </v>
          </cell>
          <cell r="D54" t="str">
            <v>PROFESIONAL ESPECIALIZADO 222 7</v>
          </cell>
          <cell r="E54" t="str">
            <v>PROFESIONAL ESPECIALIZADO 222 7</v>
          </cell>
          <cell r="F54" t="str">
            <v>OFICINA ASESORA JURIDICA</v>
          </cell>
          <cell r="G54" t="str">
            <v>OFICINA ASESORA JURIDICA</v>
          </cell>
          <cell r="H54" t="str">
            <v>ABOGADO</v>
          </cell>
          <cell r="I54" t="str">
            <v>DERECHO</v>
          </cell>
          <cell r="J54" t="str">
            <v>DERECHO ADMINISTRATIVO; DERECHO ECONOMICO</v>
          </cell>
          <cell r="K54" t="str">
            <v>ESPECIALIZACION EN DERECHO ADMINISTRATIVO; ESPECIALIZACION EN DERECHO ECONOMICO</v>
          </cell>
          <cell r="L54">
            <v>33897</v>
          </cell>
          <cell r="M54">
            <v>25.780555555555555</v>
          </cell>
          <cell r="N54" t="str">
            <v>Mas 20 servicio</v>
          </cell>
          <cell r="O54" t="str">
            <v>Planta</v>
          </cell>
          <cell r="P54" t="str">
            <v>Carrera Administ</v>
          </cell>
          <cell r="R54" t="str">
            <v>Colombia</v>
          </cell>
          <cell r="S54" t="str">
            <v>Boyacá</v>
          </cell>
          <cell r="T54" t="str">
            <v>Topaga</v>
          </cell>
          <cell r="U54">
            <v>23324</v>
          </cell>
          <cell r="V54">
            <v>54.727777777777774</v>
          </cell>
          <cell r="W54" t="str">
            <v>Menos 55 edad</v>
          </cell>
          <cell r="X54" t="str">
            <v>ACTIVO</v>
          </cell>
          <cell r="Y54" t="str">
            <v>M</v>
          </cell>
          <cell r="Z54" t="str">
            <v>omedina@contraloriabogota.gov.co</v>
          </cell>
          <cell r="AA54">
            <v>7219831</v>
          </cell>
          <cell r="AB54" t="str">
            <v>PROFESIONAL</v>
          </cell>
        </row>
        <row r="55">
          <cell r="A55">
            <v>7304532</v>
          </cell>
          <cell r="B55" t="str">
            <v>1129</v>
          </cell>
          <cell r="C55" t="str">
            <v xml:space="preserve">BURGOS GARCIA ADOLFO </v>
          </cell>
          <cell r="D55" t="str">
            <v>GERENTE 039 2</v>
          </cell>
          <cell r="E55" t="str">
            <v>GERENTE 039 2</v>
          </cell>
          <cell r="F55" t="str">
            <v>GERENCIA LOCAL MARTIRES</v>
          </cell>
          <cell r="G55" t="str">
            <v>DIRECCION DE PARTICIPACION CIUDADANA Y DESARROLLO LOCAL</v>
          </cell>
          <cell r="H55" t="str">
            <v>CONTADOR PUBLICO</v>
          </cell>
          <cell r="I55" t="str">
            <v>CONTADURIA PUBLICA</v>
          </cell>
          <cell r="J55" t="str">
            <v>TRIBUTACION</v>
          </cell>
          <cell r="K55" t="str">
            <v>ESPECIALIZACION EN TRIBUTACION</v>
          </cell>
          <cell r="L55">
            <v>41828</v>
          </cell>
          <cell r="M55">
            <v>4.0638888888888891</v>
          </cell>
          <cell r="N55" t="str">
            <v>Menos 20 servicio</v>
          </cell>
          <cell r="O55" t="str">
            <v>Planta</v>
          </cell>
          <cell r="P55" t="str">
            <v>Libre N y R</v>
          </cell>
          <cell r="R55" t="str">
            <v>Colombia</v>
          </cell>
          <cell r="S55" t="str">
            <v>Boyacá</v>
          </cell>
          <cell r="T55" t="str">
            <v>Chiquinquirá</v>
          </cell>
          <cell r="U55">
            <v>22140</v>
          </cell>
          <cell r="V55">
            <v>57.969444444444441</v>
          </cell>
          <cell r="W55" t="str">
            <v>Mas 55 edad</v>
          </cell>
          <cell r="X55" t="str">
            <v>ACTIVO</v>
          </cell>
          <cell r="Y55" t="str">
            <v>M</v>
          </cell>
          <cell r="Z55" t="str">
            <v>aburgos@contraloriabogota.gov.co</v>
          </cell>
          <cell r="AA55">
            <v>7304532</v>
          </cell>
          <cell r="AB55" t="str">
            <v>DIRECTIVO</v>
          </cell>
        </row>
        <row r="56">
          <cell r="A56">
            <v>7330781</v>
          </cell>
          <cell r="B56" t="str">
            <v>1240</v>
          </cell>
          <cell r="C56" t="str">
            <v>FORERO RIVERA LUIS CARLOS</v>
          </cell>
          <cell r="D56" t="str">
            <v>PROFESIONAL ESPECIALIZADO 222 7</v>
          </cell>
          <cell r="E56" t="str">
            <v>PROFESIONAL ESPECIALIZADO 222 7</v>
          </cell>
          <cell r="F56" t="str">
            <v>DIRECCION SECTOR GOBIERNO</v>
          </cell>
          <cell r="G56" t="str">
            <v>DIRECCION SECTOR GOBIERNO</v>
          </cell>
          <cell r="H56" t="str">
            <v>ABOGADO</v>
          </cell>
          <cell r="I56" t="str">
            <v>DERECHO</v>
          </cell>
          <cell r="J56" t="str">
            <v>DERECHO PROBATORIO; DERECHO ADMINISTRATIVO</v>
          </cell>
          <cell r="K56" t="str">
            <v>ESPECIALIZACION EN DERECHO PROBATORIO; ESPECIALIZACION EN DERECHO ADMINISTRATIVO</v>
          </cell>
          <cell r="L56">
            <v>42461</v>
          </cell>
          <cell r="M56">
            <v>2.3333333333333335</v>
          </cell>
          <cell r="N56" t="str">
            <v>Menos 20 servicio</v>
          </cell>
          <cell r="O56" t="str">
            <v>Planta</v>
          </cell>
          <cell r="P56" t="str">
            <v>Carrera Administ</v>
          </cell>
          <cell r="R56" t="str">
            <v>Colombia</v>
          </cell>
          <cell r="S56" t="str">
            <v>Boyacá</v>
          </cell>
          <cell r="T56" t="str">
            <v>Garagoa</v>
          </cell>
          <cell r="U56">
            <v>22208</v>
          </cell>
          <cell r="V56">
            <v>57.783333333333331</v>
          </cell>
          <cell r="W56" t="str">
            <v>Mas 55 edad</v>
          </cell>
          <cell r="X56" t="str">
            <v>ACTIVO</v>
          </cell>
          <cell r="Y56" t="str">
            <v>M</v>
          </cell>
          <cell r="Z56" t="str">
            <v>lforero@contraloriabogota.gov.co</v>
          </cell>
          <cell r="AA56">
            <v>7330781</v>
          </cell>
          <cell r="AB56" t="str">
            <v>PROFESIONAL</v>
          </cell>
        </row>
        <row r="57">
          <cell r="A57">
            <v>7694769</v>
          </cell>
          <cell r="B57" t="str">
            <v>1303</v>
          </cell>
          <cell r="C57" t="str">
            <v xml:space="preserve">USECHE VALDERRAMA ALEXANDER </v>
          </cell>
          <cell r="D57" t="str">
            <v>PROFESIONAL ESPECIALIZADO 222 7</v>
          </cell>
          <cell r="E57" t="str">
            <v>PROFESIONAL ESPECIALIZADO 222 7</v>
          </cell>
          <cell r="F57" t="str">
            <v>DIRECCION DE PARTICIPACION CIUDADANA Y DESARROLLO LOCAL</v>
          </cell>
          <cell r="G57" t="str">
            <v>DIRECCION DE PARTICIPACION CIUDADANA Y DESARROLLO LOCAL</v>
          </cell>
          <cell r="H57" t="str">
            <v>ARQUITECTO</v>
          </cell>
          <cell r="I57" t="str">
            <v>ARQUITECTURA</v>
          </cell>
          <cell r="J57" t="str">
            <v>GESTION PUBLICA; MAGISTER EN GESTION URBANA</v>
          </cell>
          <cell r="K57" t="str">
            <v>ESPECIALIZACION EN GESTION PUBLICA; MAESTRIA EN GESTION URBANA</v>
          </cell>
          <cell r="L57">
            <v>42284</v>
          </cell>
          <cell r="M57">
            <v>2.8166666666666669</v>
          </cell>
          <cell r="N57" t="str">
            <v>Menos 20 servicio</v>
          </cell>
          <cell r="O57" t="str">
            <v>Planta</v>
          </cell>
          <cell r="P57" t="str">
            <v>Carrera Administ</v>
          </cell>
          <cell r="R57" t="str">
            <v>Colombia</v>
          </cell>
          <cell r="S57" t="str">
            <v>Huila</v>
          </cell>
          <cell r="T57" t="str">
            <v>Neiva</v>
          </cell>
          <cell r="U57">
            <v>27061</v>
          </cell>
          <cell r="V57">
            <v>44.5</v>
          </cell>
          <cell r="W57" t="str">
            <v>Menos 55 edad</v>
          </cell>
          <cell r="X57" t="str">
            <v>ACTIVO</v>
          </cell>
          <cell r="Y57" t="str">
            <v>M</v>
          </cell>
          <cell r="Z57" t="str">
            <v>auseche@contraloriabogota.gov.co</v>
          </cell>
          <cell r="AA57">
            <v>7694769</v>
          </cell>
          <cell r="AB57" t="str">
            <v>PROFESIONAL</v>
          </cell>
        </row>
        <row r="58">
          <cell r="A58">
            <v>7726326</v>
          </cell>
          <cell r="B58" t="str">
            <v>1764</v>
          </cell>
          <cell r="C58" t="str">
            <v>VEGA NARVAEZ SERGIO ANDRES</v>
          </cell>
          <cell r="D58" t="str">
            <v>PROFESIONAL UNIVERSITARIO 219 1</v>
          </cell>
          <cell r="E58" t="str">
            <v>PROFESIONAL UNIVERSITARIO 219 1</v>
          </cell>
          <cell r="F58" t="str">
            <v>DIRECCION SECTOR MOVILIDAD</v>
          </cell>
          <cell r="G58" t="str">
            <v>DIRECCION SECTOR MOVILIDAD</v>
          </cell>
          <cell r="H58" t="str">
            <v>INGENIERO INDUSTRIAL</v>
          </cell>
          <cell r="I58" t="str">
            <v>INGENIERIA INDUSTRIAL</v>
          </cell>
          <cell r="J58" t="str">
            <v>GERENCIA DE LA SALUD OCUPACIONAL</v>
          </cell>
          <cell r="K58" t="str">
            <v>ESPECIALIZACION EN GERENCIA DE LA SALUD OCUPACIONAL</v>
          </cell>
          <cell r="L58">
            <v>42773</v>
          </cell>
          <cell r="M58">
            <v>1.4833333333333334</v>
          </cell>
          <cell r="N58" t="str">
            <v>Menos 20 servicio</v>
          </cell>
          <cell r="O58" t="str">
            <v>Provisional</v>
          </cell>
          <cell r="P58" t="str">
            <v>Temporal</v>
          </cell>
          <cell r="R58" t="str">
            <v>Colombia</v>
          </cell>
          <cell r="S58" t="str">
            <v>Huila</v>
          </cell>
          <cell r="T58" t="str">
            <v>Neiva</v>
          </cell>
          <cell r="U58">
            <v>30666</v>
          </cell>
          <cell r="V58">
            <v>34.625</v>
          </cell>
          <cell r="W58" t="str">
            <v>Menos 55 edad</v>
          </cell>
          <cell r="X58" t="str">
            <v>ACTIVO</v>
          </cell>
          <cell r="Y58" t="str">
            <v>M</v>
          </cell>
          <cell r="Z58" t="str">
            <v>svega@contraloriabogota.gov.co</v>
          </cell>
          <cell r="AA58">
            <v>7726326</v>
          </cell>
          <cell r="AB58" t="str">
            <v>PROFESIONAL</v>
          </cell>
        </row>
        <row r="59">
          <cell r="A59">
            <v>8722770</v>
          </cell>
          <cell r="B59" t="str">
            <v>1398</v>
          </cell>
          <cell r="C59" t="str">
            <v>NIGRINIS DELAHOZ JORGE LUIS</v>
          </cell>
          <cell r="D59" t="str">
            <v>PROFESIONAL ESPECIALIZADO 222 7</v>
          </cell>
          <cell r="E59" t="str">
            <v>PROFESIONAL ESPECIALIZADO 222 7</v>
          </cell>
          <cell r="F59" t="str">
            <v>DIRECCION SECTOR HABITAT Y AMBIENTE</v>
          </cell>
          <cell r="G59" t="str">
            <v>DIRECCION SECTOR HABITAT Y AMBIENTE</v>
          </cell>
          <cell r="H59" t="str">
            <v>ABOGADO</v>
          </cell>
          <cell r="I59" t="str">
            <v>DERECHO</v>
          </cell>
          <cell r="J59" t="str">
            <v>DERECHO ADMINISTRATIVO; DERECHO AMBIENTAL; MAESTRIA DERECHO ADMINISTRATIVO</v>
          </cell>
          <cell r="K59" t="str">
            <v>ESPECIALIZACION EN DERECHO ADMINISTRATIVO; ESPECIALIZACION EN DERECHO AMBIENTAL; MAESTRIA EN DERECHO ADMINISTRATIVO</v>
          </cell>
          <cell r="L59">
            <v>34281</v>
          </cell>
          <cell r="M59">
            <v>24.730555555555554</v>
          </cell>
          <cell r="N59" t="str">
            <v>Mas 20 servicio</v>
          </cell>
          <cell r="O59" t="str">
            <v>Planta</v>
          </cell>
          <cell r="P59" t="str">
            <v>Carrera Administ</v>
          </cell>
          <cell r="R59" t="str">
            <v>Colombia</v>
          </cell>
          <cell r="S59" t="str">
            <v>Atlántico</v>
          </cell>
          <cell r="T59" t="str">
            <v>Sabanalarga</v>
          </cell>
          <cell r="U59">
            <v>22091</v>
          </cell>
          <cell r="V59">
            <v>58.102777777777774</v>
          </cell>
          <cell r="W59" t="str">
            <v>Mas 55 edad</v>
          </cell>
          <cell r="X59" t="str">
            <v>ACTIVO</v>
          </cell>
          <cell r="Y59" t="str">
            <v>M</v>
          </cell>
          <cell r="Z59" t="str">
            <v>jnigrini@contraloriabogota.gov.co</v>
          </cell>
          <cell r="AA59">
            <v>8722770</v>
          </cell>
          <cell r="AB59" t="str">
            <v>PROFESIONAL</v>
          </cell>
        </row>
        <row r="60">
          <cell r="A60">
            <v>9293928</v>
          </cell>
          <cell r="B60" t="str">
            <v>1848</v>
          </cell>
          <cell r="C60" t="str">
            <v xml:space="preserve">JULIO LOPEZ JAISON </v>
          </cell>
          <cell r="D60" t="str">
            <v>PROFESIONAL UNIVERSITARIO 219 1</v>
          </cell>
          <cell r="E60" t="str">
            <v>TECNICO OPERATIVO 314 5</v>
          </cell>
          <cell r="F60" t="str">
            <v>DIRECCION SECTOR CULTURA, RECREACION Y DEPORTE</v>
          </cell>
          <cell r="G60" t="str">
            <v>DIRECCION SECTOR CULTURA, RECREACION Y DEPORTE</v>
          </cell>
          <cell r="H60" t="str">
            <v>CONTADOR PUBLICO</v>
          </cell>
          <cell r="I60" t="str">
            <v>CONTADURIA PUBLICA</v>
          </cell>
          <cell r="J60" t="str">
            <v/>
          </cell>
          <cell r="K60" t="str">
            <v/>
          </cell>
          <cell r="L60">
            <v>42326</v>
          </cell>
          <cell r="M60">
            <v>2.7027777777777779</v>
          </cell>
          <cell r="N60" t="str">
            <v>Menos 20 servicio</v>
          </cell>
          <cell r="O60" t="str">
            <v>Planta</v>
          </cell>
          <cell r="P60" t="str">
            <v>Carrera Administ</v>
          </cell>
          <cell r="Q60" t="str">
            <v>Definitivo</v>
          </cell>
          <cell r="R60" t="str">
            <v>Colombia</v>
          </cell>
          <cell r="S60" t="str">
            <v>Bolívar</v>
          </cell>
          <cell r="T60" t="str">
            <v>Cartagena de indias</v>
          </cell>
          <cell r="U60">
            <v>28849</v>
          </cell>
          <cell r="V60">
            <v>39.6</v>
          </cell>
          <cell r="W60" t="str">
            <v>Menos 55 edad</v>
          </cell>
          <cell r="X60" t="str">
            <v>ACTIVO</v>
          </cell>
          <cell r="Y60" t="str">
            <v>M</v>
          </cell>
          <cell r="Z60" t="str">
            <v>jjulio@contraloriabogota.gov.co</v>
          </cell>
          <cell r="AA60">
            <v>9293928</v>
          </cell>
          <cell r="AB60" t="str">
            <v>PROFESIONAL</v>
          </cell>
        </row>
        <row r="61">
          <cell r="A61">
            <v>9397120</v>
          </cell>
          <cell r="B61" t="str">
            <v>1642</v>
          </cell>
          <cell r="C61" t="str">
            <v>CASTAÑEDA AGUDELO GERMAN DARIO</v>
          </cell>
          <cell r="D61" t="str">
            <v>PROFESIONAL UNIVERSITARIO 219 3</v>
          </cell>
          <cell r="E61" t="str">
            <v>PROFESIONAL UNIVERSITARIO 219 3</v>
          </cell>
          <cell r="F61" t="str">
            <v>DIRECCION DE REACCION INMEDIATA</v>
          </cell>
          <cell r="G61" t="str">
            <v>DIRECCION DE REACCION INMEDIATA</v>
          </cell>
          <cell r="H61" t="str">
            <v>ABOGADO</v>
          </cell>
          <cell r="I61" t="str">
            <v>DERECHO</v>
          </cell>
          <cell r="J61" t="str">
            <v>DERECHO ADMINISTRATIVO; DERECHO LABORAL Y SEGURIDAD SOCIAL; DERECHO PROCESAL</v>
          </cell>
          <cell r="K61" t="str">
            <v>ESPECIALIZACION EN DERECHO ADMINISTRATIVO; ESPECIALIZACION EN DERECHO LABORAL Y DE LA SEGURIDAD SOCIAL; ESPECIALIZACION EN DERECHO PROCESAL</v>
          </cell>
          <cell r="L61">
            <v>42898</v>
          </cell>
          <cell r="M61">
            <v>1.1361111111111111</v>
          </cell>
          <cell r="N61" t="str">
            <v>Menos 20 servicio</v>
          </cell>
          <cell r="O61" t="str">
            <v>Provisional</v>
          </cell>
          <cell r="P61" t="str">
            <v>Definitivo</v>
          </cell>
          <cell r="R61" t="str">
            <v>Colombia</v>
          </cell>
          <cell r="S61" t="str">
            <v>Boyacá</v>
          </cell>
          <cell r="T61" t="str">
            <v>Santa Rosa de Viterbo</v>
          </cell>
          <cell r="U61">
            <v>26027</v>
          </cell>
          <cell r="V61">
            <v>47.325000000000003</v>
          </cell>
          <cell r="W61" t="str">
            <v>Menos 55 edad</v>
          </cell>
          <cell r="X61" t="str">
            <v>ACTIVO</v>
          </cell>
          <cell r="Y61" t="str">
            <v>M</v>
          </cell>
          <cell r="Z61" t="str">
            <v>gcastaneda@contraloriabogota.gov.co</v>
          </cell>
          <cell r="AA61">
            <v>9397120</v>
          </cell>
          <cell r="AB61" t="str">
            <v>PROFESIONAL</v>
          </cell>
        </row>
        <row r="62">
          <cell r="A62">
            <v>9398408</v>
          </cell>
          <cell r="B62" t="str">
            <v>1193</v>
          </cell>
          <cell r="C62" t="str">
            <v xml:space="preserve">UMBARILA SUAREZ BERNARDO </v>
          </cell>
          <cell r="D62" t="str">
            <v>ASESOR 105 2</v>
          </cell>
          <cell r="E62" t="str">
            <v>ASESOR 105 2</v>
          </cell>
          <cell r="F62" t="str">
            <v>DESPACHO DEL CONTRALOR</v>
          </cell>
          <cell r="G62" t="str">
            <v>DESPACHO DEL CONTRALOR</v>
          </cell>
          <cell r="H62" t="str">
            <v>INGENIERO EN METALURGIA</v>
          </cell>
          <cell r="I62" t="str">
            <v>INGENIERIA METALURGICA</v>
          </cell>
          <cell r="J62" t="str">
            <v>GERENCIA DE PROYECTOS</v>
          </cell>
          <cell r="K62" t="str">
            <v>ESPECIALIZACION EN GERENCIA DE PROYECTOS</v>
          </cell>
          <cell r="L62">
            <v>42557</v>
          </cell>
          <cell r="M62">
            <v>2.0694444444444446</v>
          </cell>
          <cell r="N62" t="str">
            <v>Menos 20 servicio</v>
          </cell>
          <cell r="O62" t="str">
            <v>Planta</v>
          </cell>
          <cell r="P62" t="str">
            <v>Libre N y R</v>
          </cell>
          <cell r="R62" t="str">
            <v>Colombia</v>
          </cell>
          <cell r="S62" t="str">
            <v>Boyacá</v>
          </cell>
          <cell r="T62" t="str">
            <v>Nobsa</v>
          </cell>
          <cell r="U62">
            <v>26782</v>
          </cell>
          <cell r="V62">
            <v>45.258333333333333</v>
          </cell>
          <cell r="W62" t="str">
            <v>Menos 55 edad</v>
          </cell>
          <cell r="X62" t="str">
            <v>ACTIVO</v>
          </cell>
          <cell r="Y62" t="str">
            <v>M</v>
          </cell>
          <cell r="Z62" t="str">
            <v>bumbarila@contraloriabogota.gov.co</v>
          </cell>
          <cell r="AA62">
            <v>9398408</v>
          </cell>
          <cell r="AB62" t="str">
            <v>ASESOR</v>
          </cell>
        </row>
        <row r="63">
          <cell r="A63">
            <v>9520558</v>
          </cell>
          <cell r="B63" t="str">
            <v>1105</v>
          </cell>
          <cell r="C63" t="str">
            <v>SANCHEZ ROJAS LUIS ALFREDO</v>
          </cell>
          <cell r="D63" t="str">
            <v>SUBDIRECTOR TECNICO 068 3</v>
          </cell>
          <cell r="E63" t="str">
            <v>SUBDIRECTOR TECNICO 068 3</v>
          </cell>
          <cell r="F63" t="str">
            <v>SUBDIRECCION DE EVALUACION DE POLITICA PUBLICA</v>
          </cell>
          <cell r="G63" t="str">
            <v>DIRECCION DE ESTUDIOS DE ECONOMIA Y POLITICA PUBLICA</v>
          </cell>
          <cell r="H63" t="str">
            <v>ABOGADO</v>
          </cell>
          <cell r="I63" t="str">
            <v>DERECHO</v>
          </cell>
          <cell r="J63" t="str">
            <v>DERECHO ADMINISTRATIVO Y CONSTITUCIONAL</v>
          </cell>
          <cell r="K63" t="str">
            <v>ESPECIALIZACION EN DERECHO ADMINISTRATIVO Y CONSTITUCIONAL</v>
          </cell>
          <cell r="L63">
            <v>42481</v>
          </cell>
          <cell r="M63">
            <v>2.2777777777777777</v>
          </cell>
          <cell r="N63" t="str">
            <v>Menos 20 servicio</v>
          </cell>
          <cell r="O63" t="str">
            <v>Planta</v>
          </cell>
          <cell r="P63" t="str">
            <v>Libre N y R</v>
          </cell>
          <cell r="R63" t="str">
            <v>Colombia</v>
          </cell>
          <cell r="S63" t="str">
            <v>Boyacá</v>
          </cell>
          <cell r="T63" t="str">
            <v>Sogamoso</v>
          </cell>
          <cell r="U63">
            <v>21433</v>
          </cell>
          <cell r="V63">
            <v>59.905555555555559</v>
          </cell>
          <cell r="W63" t="str">
            <v>Mas 55 edad</v>
          </cell>
          <cell r="X63" t="str">
            <v>ACTIVO</v>
          </cell>
          <cell r="Y63" t="str">
            <v>M</v>
          </cell>
          <cell r="Z63" t="str">
            <v>lusanchez@contraloriabogota.gov.co</v>
          </cell>
          <cell r="AA63">
            <v>9520558</v>
          </cell>
          <cell r="AB63" t="str">
            <v>DIRECTIVO</v>
          </cell>
        </row>
        <row r="64">
          <cell r="A64">
            <v>10026531</v>
          </cell>
          <cell r="B64" t="str">
            <v>1081</v>
          </cell>
          <cell r="C64" t="str">
            <v xml:space="preserve">CASTRO FRANCO ANRES </v>
          </cell>
          <cell r="D64" t="str">
            <v>CONTRALOR AUXILIAR 035 5</v>
          </cell>
          <cell r="E64" t="str">
            <v>CONTRALOR AUXILIAR 035 5</v>
          </cell>
          <cell r="F64" t="str">
            <v>DESPACHO DEL CONTRALOR AUXILIAR</v>
          </cell>
          <cell r="G64" t="str">
            <v>DESPACHO DEL CONTRALOR AUXILIAR</v>
          </cell>
          <cell r="H64" t="str">
            <v>ABOGADO; POLITOLOGO</v>
          </cell>
          <cell r="I64" t="str">
            <v>DERECHO; POLITOLOGIA</v>
          </cell>
          <cell r="J64" t="str">
            <v>INSTITUCIONES JURIDICO PROCESALES: MAGISTER EN DERECHO PROCESAL PENAL</v>
          </cell>
          <cell r="K64" t="str">
            <v>ESPECIALIZACION EN INSTITUCIONES JURIDICO-PROCESALES; MAESTRIA EN DERECHO PROCESAL PENAL</v>
          </cell>
          <cell r="L64">
            <v>42538</v>
          </cell>
          <cell r="M64">
            <v>2.1222222222222222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R64" t="str">
            <v>Colombia</v>
          </cell>
          <cell r="S64" t="str">
            <v>Risaralda</v>
          </cell>
          <cell r="T64" t="str">
            <v>Pereira</v>
          </cell>
          <cell r="U64">
            <v>27743</v>
          </cell>
          <cell r="V64">
            <v>42.62777777777778</v>
          </cell>
          <cell r="W64" t="str">
            <v>Menos 55 edad</v>
          </cell>
          <cell r="X64" t="str">
            <v>ACTIVO</v>
          </cell>
          <cell r="Y64" t="str">
            <v>M</v>
          </cell>
          <cell r="Z64" t="str">
            <v>andcastro@contraloriabogota.gov.co</v>
          </cell>
          <cell r="AA64">
            <v>10026531</v>
          </cell>
          <cell r="AB64" t="str">
            <v>DIRECTIVO</v>
          </cell>
        </row>
        <row r="65">
          <cell r="A65">
            <v>10537171</v>
          </cell>
          <cell r="B65" t="str">
            <v>2083</v>
          </cell>
          <cell r="C65" t="str">
            <v>OROZCO MUÑOZ JESUS MARIA</v>
          </cell>
          <cell r="D65" t="str">
            <v>GERENTE 039 1</v>
          </cell>
          <cell r="E65" t="str">
            <v>GERENTE 039 1</v>
          </cell>
          <cell r="F65" t="str">
            <v>DIRECCION SECTOR GOBIERNO</v>
          </cell>
          <cell r="G65" t="str">
            <v>DIRECCION SECTOR GOBIERNO</v>
          </cell>
          <cell r="H65" t="str">
            <v>ABOGADO</v>
          </cell>
          <cell r="I65" t="str">
            <v>DERECHO</v>
          </cell>
          <cell r="J65" t="str">
            <v>DERECHO LABORAL; GOBIERNO, GERENCIA, ASUNTOS PUBLICOS</v>
          </cell>
          <cell r="K65" t="str">
            <v>ESPECIALIZACION EN DERECHO LABORAL; ESPECIALIZACION EN GOBIERNO, GERENCIA Y ASUNTOS PUBLICOS</v>
          </cell>
          <cell r="L65">
            <v>42887</v>
          </cell>
          <cell r="M65">
            <v>1.1666666666666667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R65" t="str">
            <v>Colombia</v>
          </cell>
          <cell r="S65" t="str">
            <v>Cauca</v>
          </cell>
          <cell r="T65" t="str">
            <v>Popayán</v>
          </cell>
          <cell r="U65">
            <v>21868</v>
          </cell>
          <cell r="V65">
            <v>58.713888888888889</v>
          </cell>
          <cell r="W65" t="str">
            <v>Mas 55 edad</v>
          </cell>
          <cell r="X65" t="str">
            <v>ACTIVO</v>
          </cell>
          <cell r="Y65" t="str">
            <v>M</v>
          </cell>
          <cell r="Z65" t="str">
            <v>jeorozco@contraloriabogota.gov.co</v>
          </cell>
          <cell r="AA65">
            <v>10537171</v>
          </cell>
          <cell r="AB65" t="str">
            <v>DIRECTIVO</v>
          </cell>
        </row>
        <row r="66">
          <cell r="A66">
            <v>10876392</v>
          </cell>
          <cell r="B66" t="str">
            <v>1166</v>
          </cell>
          <cell r="C66" t="str">
            <v>QUIROZ MEDINA JUAN MANUEL</v>
          </cell>
          <cell r="D66" t="str">
            <v>GERENTE 039 1</v>
          </cell>
          <cell r="E66" t="str">
            <v>GERENTE 039 1</v>
          </cell>
          <cell r="F66" t="str">
            <v>DIRECCION SECTOR SALUD</v>
          </cell>
          <cell r="G66" t="str">
            <v>DIRECCION SECTOR SALUD</v>
          </cell>
          <cell r="H66" t="str">
            <v>ECONOMISTA; ABOGADO</v>
          </cell>
          <cell r="I66" t="str">
            <v>ECONOMIA; DERECHO</v>
          </cell>
          <cell r="J66" t="str">
            <v>DERECHO PENAL Y CRIMINOLOGIA; GOBIERNOY CONTROL; DOCENCIA UNIVERSITARIO</v>
          </cell>
          <cell r="K66" t="str">
            <v>ESPECIALIZACION EN DERECHO PENAL Y CRIMINOLOGIA; ESPECIALIZACION EN GOBIERNO Y CONTROL DEL DISTRITO CAPITAL; ESPECIALIZACION EN DOCENCIA UNIVERSITARIA</v>
          </cell>
          <cell r="L66">
            <v>42558</v>
          </cell>
          <cell r="M66">
            <v>2.0666666666666669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R66" t="str">
            <v>Colombia</v>
          </cell>
          <cell r="S66" t="str">
            <v>Sucre</v>
          </cell>
          <cell r="T66" t="str">
            <v>San Marcos</v>
          </cell>
          <cell r="U66">
            <v>22287</v>
          </cell>
          <cell r="V66">
            <v>57.569444444444443</v>
          </cell>
          <cell r="W66" t="str">
            <v>Mas 55 edad</v>
          </cell>
          <cell r="X66" t="str">
            <v>ACTIVO</v>
          </cell>
          <cell r="Y66" t="str">
            <v>M</v>
          </cell>
          <cell r="Z66" t="str">
            <v>jquiroz@contraloriabogota.gov.co</v>
          </cell>
          <cell r="AA66">
            <v>10876392</v>
          </cell>
          <cell r="AB66" t="str">
            <v>DIRECTIVO</v>
          </cell>
        </row>
        <row r="67">
          <cell r="A67">
            <v>11185857</v>
          </cell>
          <cell r="B67" t="str">
            <v>1513</v>
          </cell>
          <cell r="C67" t="str">
            <v>VELANDIA GUTIERREZ RAUL BASILIO</v>
          </cell>
          <cell r="D67" t="str">
            <v>PROFESIONAL UNIVERSITARIO 219 3</v>
          </cell>
          <cell r="E67" t="str">
            <v>PROFESIONAL UNIVERSITARIO 219 3</v>
          </cell>
          <cell r="F67" t="str">
            <v>OFICINA ASESORA DE COMUNICACIONES</v>
          </cell>
          <cell r="G67" t="str">
            <v>OFICINA ASESORA DE COMUNICACIONES</v>
          </cell>
          <cell r="H67" t="str">
            <v>COMUNICADOR SOCIAL</v>
          </cell>
          <cell r="I67" t="str">
            <v>COMUNICACION SOCIAL</v>
          </cell>
          <cell r="J67" t="str">
            <v>PERIODISMO DIGITAL, CULTURAL E INTERNACIONAL</v>
          </cell>
          <cell r="K67" t="str">
            <v>ESPECIALIZACION EN PERIODISMO DIGITAL</v>
          </cell>
          <cell r="L67">
            <v>34996</v>
          </cell>
          <cell r="M67">
            <v>22.769444444444446</v>
          </cell>
          <cell r="N67" t="str">
            <v>Mas 20 servicio</v>
          </cell>
          <cell r="O67" t="str">
            <v>Planta</v>
          </cell>
          <cell r="P67" t="str">
            <v>Carrera Administ</v>
          </cell>
          <cell r="R67" t="str">
            <v>Colombia</v>
          </cell>
          <cell r="S67" t="str">
            <v>Bogotá D. C.</v>
          </cell>
          <cell r="T67" t="str">
            <v>Bogotá D. C.</v>
          </cell>
          <cell r="U67">
            <v>26335</v>
          </cell>
          <cell r="V67">
            <v>46.486111111111114</v>
          </cell>
          <cell r="W67" t="str">
            <v>Menos 55 edad</v>
          </cell>
          <cell r="X67" t="str">
            <v>ACTIVO</v>
          </cell>
          <cell r="Y67" t="str">
            <v>M</v>
          </cell>
          <cell r="Z67" t="str">
            <v>rvelandia@contraloriabogota.gov.co</v>
          </cell>
          <cell r="AA67">
            <v>11185857</v>
          </cell>
          <cell r="AB67" t="str">
            <v>PROFESIONAL</v>
          </cell>
        </row>
        <row r="68">
          <cell r="A68">
            <v>11203355</v>
          </cell>
          <cell r="B68" t="str">
            <v>1912</v>
          </cell>
          <cell r="C68" t="str">
            <v xml:space="preserve">ARDILA VANEGAS FERNANDO </v>
          </cell>
          <cell r="D68" t="str">
            <v>SECRETARIO 440 8</v>
          </cell>
          <cell r="E68" t="str">
            <v>SECRETARIO 440 8</v>
          </cell>
          <cell r="F68" t="str">
            <v>DIRECCION SECTOR EDUCACION</v>
          </cell>
          <cell r="G68" t="str">
            <v>DIRECCION SECTOR EDUCACION</v>
          </cell>
          <cell r="H68" t="str">
            <v>BACHILLER ACADEMICO</v>
          </cell>
          <cell r="I68" t="str">
            <v>BACHILLERATO ACADEMICO</v>
          </cell>
          <cell r="J68" t="str">
            <v/>
          </cell>
          <cell r="K68" t="str">
            <v/>
          </cell>
          <cell r="L68">
            <v>42948</v>
          </cell>
          <cell r="M68">
            <v>1</v>
          </cell>
          <cell r="N68" t="str">
            <v>Menos 20 servicio</v>
          </cell>
          <cell r="O68" t="str">
            <v>Provisional</v>
          </cell>
          <cell r="P68" t="str">
            <v>Temporal</v>
          </cell>
          <cell r="R68" t="str">
            <v>Colombia</v>
          </cell>
          <cell r="S68" t="str">
            <v>Bogotá D. C.</v>
          </cell>
          <cell r="T68" t="str">
            <v>Bogotá D. C.</v>
          </cell>
          <cell r="U68">
            <v>29523</v>
          </cell>
          <cell r="V68">
            <v>37.755555555555553</v>
          </cell>
          <cell r="W68" t="str">
            <v>Menos 55 edad</v>
          </cell>
          <cell r="X68" t="str">
            <v>ACTIVO</v>
          </cell>
          <cell r="Y68" t="str">
            <v>M</v>
          </cell>
          <cell r="Z68" t="str">
            <v>fardila@contraloriabogota.gov.co</v>
          </cell>
          <cell r="AA68">
            <v>11203355</v>
          </cell>
          <cell r="AB68" t="str">
            <v>ASISTENCIAL</v>
          </cell>
        </row>
        <row r="69">
          <cell r="A69">
            <v>11231028</v>
          </cell>
          <cell r="B69" t="str">
            <v>1151</v>
          </cell>
          <cell r="C69" t="str">
            <v>TOVAR ARIAS LUIS ALEJANDRO</v>
          </cell>
          <cell r="D69" t="str">
            <v>GERENTE 039 1</v>
          </cell>
          <cell r="E69" t="str">
            <v>GERENTE 039 1</v>
          </cell>
          <cell r="F69" t="str">
            <v>DIRECCION SECTOR SERVICIOS PUBLICOS</v>
          </cell>
          <cell r="G69" t="str">
            <v>DIRECCION SECTOR SERVICIOS PUBLICOS</v>
          </cell>
          <cell r="H69" t="str">
            <v>ABOGADO</v>
          </cell>
          <cell r="I69" t="str">
            <v>DERECHO</v>
          </cell>
          <cell r="J69" t="str">
            <v>GESTION DE ENTIDADES TERRITORIALES; ALTA DIRECCION DEL ESTADO</v>
          </cell>
          <cell r="K69" t="str">
            <v>ESPECIALIZACION EN GESTION DE ENTIDADES TERRITORIALES; ESPECIALIZACION EN ALTA DIRRECION DEL ESTADO</v>
          </cell>
          <cell r="L69">
            <v>42562</v>
          </cell>
          <cell r="M69">
            <v>2.0555555555555554</v>
          </cell>
          <cell r="N69" t="str">
            <v>Menos 20 servicio</v>
          </cell>
          <cell r="O69" t="str">
            <v>Planta</v>
          </cell>
          <cell r="P69" t="str">
            <v>Libre N y R</v>
          </cell>
          <cell r="R69" t="str">
            <v>Colombia</v>
          </cell>
          <cell r="S69" t="str">
            <v>Bogotá D. C.</v>
          </cell>
          <cell r="T69" t="str">
            <v>Bogotá D. C.</v>
          </cell>
          <cell r="U69">
            <v>25088</v>
          </cell>
          <cell r="V69">
            <v>49.9</v>
          </cell>
          <cell r="W69" t="str">
            <v>Menos 55 edad</v>
          </cell>
          <cell r="X69" t="str">
            <v>ACTIVO</v>
          </cell>
          <cell r="Y69" t="str">
            <v>M</v>
          </cell>
          <cell r="Z69" t="str">
            <v>ltovar@contraloriabogota.gov.co</v>
          </cell>
          <cell r="AA69">
            <v>11231028</v>
          </cell>
          <cell r="AB69" t="str">
            <v>DIRECTIVO</v>
          </cell>
        </row>
        <row r="70">
          <cell r="A70">
            <v>11298506</v>
          </cell>
          <cell r="B70" t="str">
            <v>1680</v>
          </cell>
          <cell r="C70" t="str">
            <v>OTAVO HURTADO CARLOS ALFONSO</v>
          </cell>
          <cell r="D70" t="str">
            <v>PROFESIONAL UNIVERSITARIO 219 3</v>
          </cell>
          <cell r="E70" t="str">
            <v>PROFESIONAL UNIVERSITARIO 219 3</v>
          </cell>
          <cell r="F70" t="str">
            <v>DIRECCION SECTOR SERVICIOS PUBLICOS</v>
          </cell>
          <cell r="G70" t="str">
            <v>DIRECCION SECTOR SERVICIOS PUBLICOS</v>
          </cell>
          <cell r="H70" t="str">
            <v>CONTADOR PUBLICO</v>
          </cell>
          <cell r="I70" t="str">
            <v>CONTADURIA PUBLICA</v>
          </cell>
          <cell r="J70" t="str">
            <v>GOBIERNO Y CONTROL DEL DISTRITO CAPITAL</v>
          </cell>
          <cell r="K70" t="str">
            <v>ESPECIALIZACION EN GOBIERNO Y CONTROL DEL DISTRITO CAPITAL</v>
          </cell>
          <cell r="L70">
            <v>34669</v>
          </cell>
          <cell r="M70">
            <v>23.666666666666668</v>
          </cell>
          <cell r="N70" t="str">
            <v>Mas 20 servicio</v>
          </cell>
          <cell r="O70" t="str">
            <v>Planta</v>
          </cell>
          <cell r="P70" t="str">
            <v>Carrera Administ</v>
          </cell>
          <cell r="R70" t="str">
            <v>Colombia</v>
          </cell>
          <cell r="S70" t="str">
            <v>Cundinamarca</v>
          </cell>
          <cell r="T70" t="str">
            <v>Girardot</v>
          </cell>
          <cell r="U70">
            <v>20557</v>
          </cell>
          <cell r="V70">
            <v>62.302777777777777</v>
          </cell>
          <cell r="W70" t="str">
            <v>Mas 55 edad</v>
          </cell>
          <cell r="X70" t="str">
            <v>ACTIVO</v>
          </cell>
          <cell r="Y70" t="str">
            <v>M</v>
          </cell>
          <cell r="Z70" t="str">
            <v>cotavo@contraloriabogota.gov.co</v>
          </cell>
          <cell r="AA70">
            <v>11298506</v>
          </cell>
          <cell r="AB70" t="str">
            <v>PROFESIONAL</v>
          </cell>
        </row>
        <row r="71">
          <cell r="A71">
            <v>11306387</v>
          </cell>
          <cell r="B71" t="str">
            <v>1162</v>
          </cell>
          <cell r="C71" t="str">
            <v>GARCIA AGUIRRE JAIRO ORLANDO</v>
          </cell>
          <cell r="D71" t="str">
            <v>GERENTE 039 1</v>
          </cell>
          <cell r="E71" t="str">
            <v>GERENTE 039 1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ADMINISTRADOR DE EMPRESAS</v>
          </cell>
          <cell r="I71" t="str">
            <v>ADMINISTRACION DE EMPRESAS</v>
          </cell>
          <cell r="J71" t="str">
            <v/>
          </cell>
          <cell r="K71" t="str">
            <v/>
          </cell>
          <cell r="L71">
            <v>42614</v>
          </cell>
          <cell r="M71">
            <v>1.9166666666666667</v>
          </cell>
          <cell r="N71" t="str">
            <v>Menos 20 servicio</v>
          </cell>
          <cell r="O71" t="str">
            <v>Planta</v>
          </cell>
          <cell r="P71" t="str">
            <v>Libre N y R</v>
          </cell>
          <cell r="R71" t="str">
            <v>Colombia</v>
          </cell>
          <cell r="S71" t="str">
            <v>Bogotá D. C.</v>
          </cell>
          <cell r="T71" t="str">
            <v>Bogotá D. C.</v>
          </cell>
          <cell r="U71">
            <v>22153</v>
          </cell>
          <cell r="V71">
            <v>57.93333333333333</v>
          </cell>
          <cell r="W71" t="str">
            <v>Mas 55 edad</v>
          </cell>
          <cell r="X71" t="str">
            <v>ACTIVO</v>
          </cell>
          <cell r="Y71" t="str">
            <v>M</v>
          </cell>
          <cell r="Z71" t="str">
            <v>jgarcia@contraloriabogota.gov.co</v>
          </cell>
          <cell r="AA71">
            <v>11306387</v>
          </cell>
          <cell r="AB71" t="str">
            <v>DIRECTIVO</v>
          </cell>
        </row>
        <row r="72">
          <cell r="A72">
            <v>11337848</v>
          </cell>
          <cell r="B72" t="str">
            <v>1302</v>
          </cell>
          <cell r="C72" t="str">
            <v>RAMIREZ OCHOA PEDRO ANTONIO</v>
          </cell>
          <cell r="D72" t="str">
            <v>PROFESIONAL ESPECIALIZADO 222 7</v>
          </cell>
          <cell r="E72" t="str">
            <v>PROFESIONAL ESPECIALIZADO 222 7</v>
          </cell>
          <cell r="F72" t="str">
            <v>SUBDIRECCION DE FISCALIZACION CONTROL URBANO</v>
          </cell>
          <cell r="G72" t="str">
            <v>DIRECCION SECTOR HABITAT Y AMBIENTE</v>
          </cell>
          <cell r="H72" t="str">
            <v>INGENIERO INDUSTRIAL</v>
          </cell>
          <cell r="I72" t="str">
            <v>INGENIERIA INDUSTRIAL</v>
          </cell>
          <cell r="J72" t="str">
            <v/>
          </cell>
          <cell r="K72" t="str">
            <v/>
          </cell>
          <cell r="L72">
            <v>33192</v>
          </cell>
          <cell r="M72">
            <v>27.711111111111112</v>
          </cell>
          <cell r="N72" t="str">
            <v>Mas 20 servicio</v>
          </cell>
          <cell r="O72" t="str">
            <v>Planta</v>
          </cell>
          <cell r="P72" t="str">
            <v>Carrera Administ</v>
          </cell>
          <cell r="R72" t="str">
            <v>Colombia</v>
          </cell>
          <cell r="S72" t="str">
            <v>Cundinamarca</v>
          </cell>
          <cell r="T72" t="str">
            <v>Zipaquirá</v>
          </cell>
          <cell r="U72">
            <v>21556</v>
          </cell>
          <cell r="V72">
            <v>59.569444444444443</v>
          </cell>
          <cell r="W72" t="str">
            <v>Mas 55 edad</v>
          </cell>
          <cell r="X72" t="str">
            <v>ACTIVO</v>
          </cell>
          <cell r="Y72" t="str">
            <v>M</v>
          </cell>
          <cell r="Z72" t="str">
            <v>peramirez@contraloriabogota.gov.co</v>
          </cell>
          <cell r="AA72">
            <v>11337848</v>
          </cell>
          <cell r="AB72" t="str">
            <v>PROFESIONAL</v>
          </cell>
        </row>
        <row r="73">
          <cell r="A73">
            <v>11347754</v>
          </cell>
          <cell r="B73" t="str">
            <v>1320</v>
          </cell>
          <cell r="C73" t="str">
            <v>LINARES CASTANEDA HENRY EDILSON</v>
          </cell>
          <cell r="D73" t="str">
            <v>PROFESIONAL ESPECIALIZADO 222 7</v>
          </cell>
          <cell r="E73" t="str">
            <v>PROFESIONAL ESPECIALIZADO 222 7</v>
          </cell>
          <cell r="F73" t="str">
            <v>DIRECCION DE TECNOLOGIAS DE LA INFORMACION Y LAS COMUNICACIONES</v>
          </cell>
          <cell r="G73" t="str">
            <v>DIRECCION DE TECNOLOGIAS DE LA INFORMACION Y LAS COMUNICACIONES</v>
          </cell>
          <cell r="H73" t="str">
            <v>INGENIERO DE SISTEMAS</v>
          </cell>
          <cell r="I73" t="str">
            <v>INGENIERIA DE SISTEMAS</v>
          </cell>
          <cell r="J73" t="str">
            <v>GERENCIA PUBLICA Y CONTROL FISCAL</v>
          </cell>
          <cell r="K73" t="str">
            <v>ESPECIALIZACION EN GERENCIA PUBLICA Y CONTROL FISCAL</v>
          </cell>
          <cell r="L73">
            <v>34360</v>
          </cell>
          <cell r="M73">
            <v>24.513888888888889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R73" t="str">
            <v>Colombia</v>
          </cell>
          <cell r="S73" t="str">
            <v>Cundinamarca</v>
          </cell>
          <cell r="T73" t="str">
            <v>Pacho</v>
          </cell>
          <cell r="U73">
            <v>25342</v>
          </cell>
          <cell r="V73">
            <v>49.2</v>
          </cell>
          <cell r="W73" t="str">
            <v>Menos 55 edad</v>
          </cell>
          <cell r="X73" t="str">
            <v>ACTIVO</v>
          </cell>
          <cell r="Y73" t="str">
            <v>M</v>
          </cell>
          <cell r="Z73" t="str">
            <v>hlinares@contraloriabogota.gov.co</v>
          </cell>
          <cell r="AA73">
            <v>11347754</v>
          </cell>
          <cell r="AB73" t="str">
            <v>PROFESIONAL</v>
          </cell>
        </row>
        <row r="74">
          <cell r="A74">
            <v>11434220</v>
          </cell>
          <cell r="B74" t="str">
            <v>1147</v>
          </cell>
          <cell r="C74" t="str">
            <v>ALFONSO CELIS MIGUEL ANGEL</v>
          </cell>
          <cell r="D74" t="str">
            <v>GERENTE 039 2</v>
          </cell>
          <cell r="E74" t="str">
            <v>GERENTE 039 2</v>
          </cell>
          <cell r="F74" t="str">
            <v>GERENCIA LOCAL RAFAEL URIBE</v>
          </cell>
          <cell r="G74" t="str">
            <v>DIRECCION DE PARTICIPACION CIUDADANA Y DESARROLLO LOCAL</v>
          </cell>
          <cell r="H74" t="str">
            <v>INGENIERO INDUSTRIAL</v>
          </cell>
          <cell r="I74" t="str">
            <v>INGENIERIA INDUSTRIAL</v>
          </cell>
          <cell r="J74" t="str">
            <v>ANALISIS Y ADMINISTRACION FINANCIERA; ALTA GERENCIA</v>
          </cell>
          <cell r="K74" t="str">
            <v>ESPECIALIZACION EN ANALISIS Y ADMINISTRACION FINANCIERA; ESPECIALIZACION EN ALTA GERENCIA</v>
          </cell>
          <cell r="L74">
            <v>42557</v>
          </cell>
          <cell r="M74">
            <v>2.0694444444444446</v>
          </cell>
          <cell r="N74" t="str">
            <v>Menos 20 servicio</v>
          </cell>
          <cell r="O74" t="str">
            <v>Planta</v>
          </cell>
          <cell r="P74" t="str">
            <v>Libre N y R</v>
          </cell>
          <cell r="R74" t="str">
            <v>Colombia</v>
          </cell>
          <cell r="S74" t="str">
            <v>Bogotá D. C.</v>
          </cell>
          <cell r="T74" t="str">
            <v>Bogotá D. C.</v>
          </cell>
          <cell r="U74">
            <v>24573</v>
          </cell>
          <cell r="V74">
            <v>51.305555555555557</v>
          </cell>
          <cell r="W74" t="str">
            <v>Menos 55 edad</v>
          </cell>
          <cell r="X74" t="str">
            <v>ACTIVO</v>
          </cell>
          <cell r="Y74" t="str">
            <v>M</v>
          </cell>
          <cell r="Z74" t="str">
            <v>malfonso@contraloriabogota.gov.co</v>
          </cell>
          <cell r="AA74">
            <v>11434220</v>
          </cell>
          <cell r="AB74" t="str">
            <v>DIRECTIVO</v>
          </cell>
        </row>
        <row r="75">
          <cell r="A75">
            <v>11435882</v>
          </cell>
          <cell r="B75" t="str">
            <v>1174</v>
          </cell>
          <cell r="C75" t="str">
            <v>MORENO VELOZA JOSE ANTONIO</v>
          </cell>
          <cell r="D75" t="str">
            <v>GERENTE 039 1</v>
          </cell>
          <cell r="E75" t="str">
            <v>GERENTE 039 1</v>
          </cell>
          <cell r="F75" t="str">
            <v>DIRECCION SECTOR HACIENDA</v>
          </cell>
          <cell r="G75" t="str">
            <v>DIRECCION SECTOR HACIENDA</v>
          </cell>
          <cell r="H75" t="str">
            <v>ADMINISTRADOR DE EMPRESAS</v>
          </cell>
          <cell r="I75" t="str">
            <v>ADMINISTRACION DE EMPRESAS</v>
          </cell>
          <cell r="J75" t="str">
            <v>EDUCACION AMBIENTAL Y DESARROLLO DE LA COMUNIDAD</v>
          </cell>
          <cell r="K75" t="str">
            <v>ESPECIALIZACION EN EDUCACION AMBIENTAL Y DESARROLLO DE LA COMUNIDAD</v>
          </cell>
          <cell r="L75">
            <v>42996</v>
          </cell>
          <cell r="M75">
            <v>0.86944444444444446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R75" t="str">
            <v>Colombia</v>
          </cell>
          <cell r="S75" t="str">
            <v>Cundinamarca</v>
          </cell>
          <cell r="T75" t="str">
            <v>Caparrapí</v>
          </cell>
          <cell r="U75">
            <v>25455</v>
          </cell>
          <cell r="V75">
            <v>48.894444444444446</v>
          </cell>
          <cell r="W75" t="str">
            <v>Menos 55 edad</v>
          </cell>
          <cell r="X75" t="str">
            <v>ACTIVO</v>
          </cell>
          <cell r="Y75" t="str">
            <v>M</v>
          </cell>
          <cell r="Z75" t="str">
            <v>jamoreno@contraloriabogota.gov.co</v>
          </cell>
          <cell r="AA75">
            <v>11435882</v>
          </cell>
          <cell r="AB75" t="str">
            <v>DIRECTIVO</v>
          </cell>
        </row>
        <row r="76">
          <cell r="A76">
            <v>11791318</v>
          </cell>
          <cell r="B76" t="str">
            <v>1275</v>
          </cell>
          <cell r="C76" t="str">
            <v xml:space="preserve">TAPIAS ARIAS ELIMELETH </v>
          </cell>
          <cell r="D76" t="str">
            <v>PROFESIONAL ESPECIALIZADO 222 7</v>
          </cell>
          <cell r="E76" t="str">
            <v>PROFESIONAL ESPECIALIZADO 222 7</v>
          </cell>
          <cell r="F76" t="str">
            <v>SUBDIRECCION DE ESTUDIOS ECONOMICOS Y FISCALES</v>
          </cell>
          <cell r="G76" t="str">
            <v>DIRECCION DE ESTUDIOS DE ECONOMIA Y POLITICA PUBLICA</v>
          </cell>
          <cell r="H76" t="str">
            <v>ECONOMISTA</v>
          </cell>
          <cell r="I76" t="str">
            <v>ECONOMIA</v>
          </cell>
          <cell r="J76" t="str">
            <v>ECONOMIA</v>
          </cell>
          <cell r="K76" t="str">
            <v>ESPECIALIZACION EN ECONOMIA</v>
          </cell>
          <cell r="L76">
            <v>34348</v>
          </cell>
          <cell r="M76">
            <v>24.547222222222221</v>
          </cell>
          <cell r="N76" t="str">
            <v>Mas 20 servicio</v>
          </cell>
          <cell r="O76" t="str">
            <v>Planta</v>
          </cell>
          <cell r="P76" t="str">
            <v>Carrera Administ</v>
          </cell>
          <cell r="R76" t="str">
            <v>Colombia</v>
          </cell>
          <cell r="S76" t="str">
            <v>Chocó</v>
          </cell>
          <cell r="T76" t="str">
            <v>Lloro</v>
          </cell>
          <cell r="U76">
            <v>22243</v>
          </cell>
          <cell r="V76">
            <v>57.68888888888889</v>
          </cell>
          <cell r="W76" t="str">
            <v>Mas 55 edad</v>
          </cell>
          <cell r="X76" t="str">
            <v>ACTIVO</v>
          </cell>
          <cell r="Y76" t="str">
            <v>M</v>
          </cell>
          <cell r="Z76" t="str">
            <v>etapias@contraloriabogota.gov.co</v>
          </cell>
          <cell r="AA76">
            <v>11791318</v>
          </cell>
          <cell r="AB76" t="str">
            <v>PROFESIONAL</v>
          </cell>
        </row>
        <row r="77">
          <cell r="A77">
            <v>11807093</v>
          </cell>
          <cell r="B77" t="str">
            <v>1842</v>
          </cell>
          <cell r="C77" t="str">
            <v>CASTILLO MOSQUERA HELMER AMANCIO</v>
          </cell>
          <cell r="D77" t="str">
            <v>PROFESIONAL UNIVERSITARIO 219 1</v>
          </cell>
          <cell r="E77" t="str">
            <v>TECNICO OPERATIVO 314 5</v>
          </cell>
          <cell r="F77" t="str">
            <v>SUBDIRECCION DE RECURSOS MATERIALES</v>
          </cell>
          <cell r="G77" t="str">
            <v>DIRECCION ADMINISTRATIVA Y FINANCIERA</v>
          </cell>
          <cell r="H77" t="str">
            <v>INGENIERO TELEINFORMATICO</v>
          </cell>
          <cell r="I77" t="str">
            <v>INGENIERIA EN TELEINFORMATICA</v>
          </cell>
          <cell r="J77" t="str">
            <v/>
          </cell>
          <cell r="K77" t="str">
            <v/>
          </cell>
          <cell r="L77">
            <v>42524</v>
          </cell>
          <cell r="M77">
            <v>2.161111111111111</v>
          </cell>
          <cell r="N77" t="str">
            <v>Menos 20 servicio</v>
          </cell>
          <cell r="O77" t="str">
            <v>Planta</v>
          </cell>
          <cell r="P77" t="str">
            <v>Carrera Administ</v>
          </cell>
          <cell r="Q77" t="str">
            <v>Temporal</v>
          </cell>
          <cell r="R77" t="str">
            <v>Colombia</v>
          </cell>
          <cell r="S77" t="str">
            <v>Chocó</v>
          </cell>
          <cell r="T77" t="str">
            <v>Quibdó</v>
          </cell>
          <cell r="U77">
            <v>28574</v>
          </cell>
          <cell r="V77">
            <v>40.35</v>
          </cell>
          <cell r="W77" t="str">
            <v>Menos 55 edad</v>
          </cell>
          <cell r="X77" t="str">
            <v>ACTIVO</v>
          </cell>
          <cell r="Y77" t="str">
            <v>M</v>
          </cell>
          <cell r="Z77" t="str">
            <v>hcastillo@contraloriabogota.gov.co</v>
          </cell>
          <cell r="AA77">
            <v>11807093</v>
          </cell>
          <cell r="AB77" t="str">
            <v>PROFESIONAL</v>
          </cell>
        </row>
        <row r="78">
          <cell r="A78">
            <v>12109343</v>
          </cell>
          <cell r="B78" t="str">
            <v>1872</v>
          </cell>
          <cell r="C78" t="str">
            <v>SERRATO VASQUEZ FRANCISCO LUIS</v>
          </cell>
          <cell r="D78" t="str">
            <v>TECNICO OPERATIVO 314 3</v>
          </cell>
          <cell r="E78" t="str">
            <v>TECNICO OPERATIVO 314 3</v>
          </cell>
          <cell r="F78" t="str">
            <v>DIRECCION SECTOR GOBIERNO</v>
          </cell>
          <cell r="G78" t="str">
            <v>DIRECCION SECTOR GOBIERNO</v>
          </cell>
          <cell r="H78" t="str">
            <v>AUXILIAR DE CONTABILIDAD</v>
          </cell>
          <cell r="I78" t="str">
            <v>TECNICO PROFESIONAL EN CONTABILIDAD</v>
          </cell>
          <cell r="J78" t="str">
            <v/>
          </cell>
          <cell r="K78" t="str">
            <v/>
          </cell>
          <cell r="L78">
            <v>35019</v>
          </cell>
          <cell r="M78">
            <v>22.708333333333332</v>
          </cell>
          <cell r="N78" t="str">
            <v>Mas 20 servicio</v>
          </cell>
          <cell r="O78" t="str">
            <v>Planta</v>
          </cell>
          <cell r="P78" t="str">
            <v>Carrera Administ</v>
          </cell>
          <cell r="R78" t="str">
            <v>Colombia</v>
          </cell>
          <cell r="S78" t="str">
            <v>Huila</v>
          </cell>
          <cell r="T78" t="str">
            <v>Neiva</v>
          </cell>
          <cell r="U78">
            <v>20607</v>
          </cell>
          <cell r="V78">
            <v>62.166666666666664</v>
          </cell>
          <cell r="W78" t="str">
            <v>Mas 55 edad</v>
          </cell>
          <cell r="X78" t="str">
            <v>ACTIVO</v>
          </cell>
          <cell r="Y78" t="str">
            <v>M</v>
          </cell>
          <cell r="Z78" t="str">
            <v>fserrato@contraloriabogota.gov.co</v>
          </cell>
          <cell r="AA78">
            <v>12109343</v>
          </cell>
          <cell r="AB78" t="str">
            <v>TÉCNICO</v>
          </cell>
        </row>
        <row r="79">
          <cell r="A79">
            <v>12114859</v>
          </cell>
          <cell r="B79" t="str">
            <v>1653</v>
          </cell>
          <cell r="C79" t="str">
            <v>AQUITE LIZCANO WILLIAM ALBERTO</v>
          </cell>
          <cell r="D79" t="str">
            <v>PROFESIONAL ESPECIALIZADO 222 5</v>
          </cell>
          <cell r="E79" t="str">
            <v>PROFESIONAL UNIVERSITARIO 219 3</v>
          </cell>
          <cell r="F79" t="str">
            <v>DIRECCION SECTOR SALUD</v>
          </cell>
          <cell r="G79" t="str">
            <v>DIRECCION SECTOR SALUD</v>
          </cell>
          <cell r="H79" t="str">
            <v>CONTADOR PUBLICO</v>
          </cell>
          <cell r="I79" t="str">
            <v>CONTADURIA PUBLICA</v>
          </cell>
          <cell r="J79" t="str">
            <v/>
          </cell>
          <cell r="K79" t="str">
            <v/>
          </cell>
          <cell r="L79">
            <v>34659</v>
          </cell>
          <cell r="M79">
            <v>23.694444444444443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R79" t="str">
            <v>Colombia</v>
          </cell>
          <cell r="S79" t="str">
            <v>Huila</v>
          </cell>
          <cell r="T79" t="str">
            <v>Neiva</v>
          </cell>
          <cell r="U79">
            <v>22016</v>
          </cell>
          <cell r="V79">
            <v>58.30833333333333</v>
          </cell>
          <cell r="W79" t="str">
            <v>Mas 55 edad</v>
          </cell>
          <cell r="X79" t="str">
            <v>ACTIVO</v>
          </cell>
          <cell r="Y79" t="str">
            <v>M</v>
          </cell>
          <cell r="Z79" t="str">
            <v>waquite@contraloriabogota.gov.co</v>
          </cell>
          <cell r="AA79">
            <v>12114859</v>
          </cell>
          <cell r="AB79" t="str">
            <v>PROFESIONAL</v>
          </cell>
        </row>
        <row r="80">
          <cell r="A80">
            <v>12139608</v>
          </cell>
          <cell r="B80" t="str">
            <v>1770</v>
          </cell>
          <cell r="C80" t="str">
            <v>OLAYA GONZALEZ JOSE EDUARDO</v>
          </cell>
          <cell r="D80" t="str">
            <v>PROFESIONAL UNIVERSITARIO 219 3</v>
          </cell>
          <cell r="E80" t="str">
            <v>PROFESIONAL UNIVERSITARIO 219 1</v>
          </cell>
          <cell r="F80" t="str">
            <v>DIRECCION SECTOR MOVILIDAD</v>
          </cell>
          <cell r="G80" t="str">
            <v>DIRECCION SECTOR MOVILIDAD</v>
          </cell>
          <cell r="H80" t="str">
            <v>ADMINISTRADOR DE EMPRESAS; ARQUITECTO</v>
          </cell>
          <cell r="I80" t="str">
            <v>ADMINISTRACION DE EMPRESAS; ARQUITECTURA</v>
          </cell>
          <cell r="J80" t="str">
            <v>GERENCIA INTEGRAL DE PROYECTOS</v>
          </cell>
          <cell r="K80" t="str">
            <v>ESPECIALIZACION EN GERENCIA INTEGRAL DE PROYECTOS</v>
          </cell>
          <cell r="L80">
            <v>42304</v>
          </cell>
          <cell r="M80">
            <v>2.7611111111111111</v>
          </cell>
          <cell r="N80" t="str">
            <v>Menos 20 servicio</v>
          </cell>
          <cell r="O80" t="str">
            <v>Planta</v>
          </cell>
          <cell r="P80" t="str">
            <v>Carrera Administ</v>
          </cell>
          <cell r="R80" t="str">
            <v>Colombia</v>
          </cell>
          <cell r="S80" t="str">
            <v>Huila</v>
          </cell>
          <cell r="T80" t="str">
            <v>Villavieja</v>
          </cell>
          <cell r="U80">
            <v>25545</v>
          </cell>
          <cell r="V80">
            <v>48.647222222222226</v>
          </cell>
          <cell r="W80" t="str">
            <v>Menos 55 edad</v>
          </cell>
          <cell r="X80" t="str">
            <v>ACTIVO</v>
          </cell>
          <cell r="Y80" t="str">
            <v>M</v>
          </cell>
          <cell r="Z80" t="str">
            <v>jolaya@contraloriabogota.gov.co</v>
          </cell>
          <cell r="AA80">
            <v>12139608</v>
          </cell>
          <cell r="AB80" t="str">
            <v>PROFESIONAL</v>
          </cell>
        </row>
        <row r="81">
          <cell r="A81">
            <v>12187485</v>
          </cell>
          <cell r="B81" t="str">
            <v>1930</v>
          </cell>
          <cell r="C81" t="str">
            <v>VALDERRAMA CHAVARRO EDGAR NOLBERTO</v>
          </cell>
          <cell r="D81" t="str">
            <v>SECRETARIO 440 8</v>
          </cell>
          <cell r="E81" t="str">
            <v>SECRETARIO 440 8</v>
          </cell>
          <cell r="F81" t="str">
            <v>DIRECCION DE PARTICIPACION CIUDADANA Y DESARROLLO LOCAL</v>
          </cell>
          <cell r="G81" t="str">
            <v>DIRECCION DE PARTICIPACION CIUDADANA Y DESARROLLO LOCAL</v>
          </cell>
          <cell r="H81" t="str">
            <v>BACHILLER ACADEMICO</v>
          </cell>
          <cell r="I81" t="str">
            <v>BACHILLERATO ACADEMICO</v>
          </cell>
          <cell r="J81" t="str">
            <v/>
          </cell>
          <cell r="K81" t="str">
            <v/>
          </cell>
          <cell r="L81">
            <v>41155</v>
          </cell>
          <cell r="M81">
            <v>5.9111111111111114</v>
          </cell>
          <cell r="N81" t="str">
            <v>Menos 20 servicio</v>
          </cell>
          <cell r="O81" t="str">
            <v>Provisional</v>
          </cell>
          <cell r="P81" t="str">
            <v>Definitivo</v>
          </cell>
          <cell r="R81" t="str">
            <v>Colombia</v>
          </cell>
          <cell r="S81" t="str">
            <v>Huila</v>
          </cell>
          <cell r="T81" t="str">
            <v>Garzon</v>
          </cell>
          <cell r="U81">
            <v>21635</v>
          </cell>
          <cell r="V81">
            <v>59.347222222222221</v>
          </cell>
          <cell r="W81" t="str">
            <v>Mas 55 edad</v>
          </cell>
          <cell r="X81" t="str">
            <v>ACTIVO</v>
          </cell>
          <cell r="Y81" t="str">
            <v>M</v>
          </cell>
          <cell r="Z81" t="str">
            <v>evalderrama@contraloriabogota.gov.co</v>
          </cell>
          <cell r="AA81">
            <v>12187485</v>
          </cell>
          <cell r="AB81" t="str">
            <v>ASISTENCIAL</v>
          </cell>
        </row>
        <row r="82">
          <cell r="A82">
            <v>12190884</v>
          </cell>
          <cell r="B82" t="str">
            <v>1118</v>
          </cell>
          <cell r="C82" t="str">
            <v xml:space="preserve">TOVAR GARCES JAIRO </v>
          </cell>
          <cell r="D82" t="str">
            <v>SUBDIRECTOR TECNICO 068 3</v>
          </cell>
          <cell r="E82" t="str">
            <v>SUBDIRECTOR TECNICO 068 3</v>
          </cell>
          <cell r="F82" t="str">
            <v>SUBDIRECCION DE RECURSOS MATERIALES</v>
          </cell>
          <cell r="G82" t="str">
            <v>DIRECCION ADMINISTRATIVA Y FINANCIERA</v>
          </cell>
          <cell r="H82" t="str">
            <v>ABOGADO</v>
          </cell>
          <cell r="I82" t="str">
            <v>DERECHO</v>
          </cell>
          <cell r="J82" t="str">
            <v>ALTA DIRECCION DEL ESTADO; DERECHO ADMINISTRATIVO; MAGISTER EN DERECHO ADMINISTRATIVO</v>
          </cell>
          <cell r="K82" t="str">
            <v>ESPECIALIZACION EN ALTA DIRRECION DEL ESTADO; ESPECIALIZACION EN DERECHO ADMINISTRATIVO; MAESTRIA EN DERECHO ADMINISTRATIVO</v>
          </cell>
          <cell r="L82">
            <v>42564</v>
          </cell>
          <cell r="M82">
            <v>2.0499999999999998</v>
          </cell>
          <cell r="N82" t="str">
            <v>Menos 20 servicio</v>
          </cell>
          <cell r="O82" t="str">
            <v>Planta</v>
          </cell>
          <cell r="P82" t="str">
            <v>Libre N y R</v>
          </cell>
          <cell r="R82" t="str">
            <v>Colombia</v>
          </cell>
          <cell r="S82" t="str">
            <v>Huila</v>
          </cell>
          <cell r="T82" t="str">
            <v>Garzon</v>
          </cell>
          <cell r="U82">
            <v>23938</v>
          </cell>
          <cell r="V82">
            <v>53.044444444444444</v>
          </cell>
          <cell r="W82" t="str">
            <v>Menos 55 edad</v>
          </cell>
          <cell r="X82" t="str">
            <v>ACTIVO</v>
          </cell>
          <cell r="Y82" t="str">
            <v>M</v>
          </cell>
          <cell r="Z82" t="str">
            <v>jtovar@contraloriabogota.gov.co</v>
          </cell>
          <cell r="AA82">
            <v>12190884</v>
          </cell>
          <cell r="AB82" t="str">
            <v>DIRECTIVO</v>
          </cell>
        </row>
        <row r="83">
          <cell r="A83">
            <v>12436224</v>
          </cell>
          <cell r="B83" t="str">
            <v>1246</v>
          </cell>
          <cell r="C83" t="str">
            <v>GNECCO QUINTERO CARLOS ALBERTO</v>
          </cell>
          <cell r="D83" t="str">
            <v>PROFESIONAL ESPECIALIZADO 222 7</v>
          </cell>
          <cell r="E83" t="str">
            <v>PROFESIONAL ESPECIALIZADO 222 7</v>
          </cell>
          <cell r="F83" t="str">
            <v>DIRECCION SECTOR SERVICIOS PUBLICOS</v>
          </cell>
          <cell r="G83" t="str">
            <v>DIRECCION SECTOR SERVICIOS PUBLICOS</v>
          </cell>
          <cell r="H83" t="str">
            <v>ABOGADO</v>
          </cell>
          <cell r="I83" t="str">
            <v>DERECHO</v>
          </cell>
          <cell r="J83" t="str">
            <v>DERECHO PUBLICO; MAGISTER EN DERECHO ADMINISTRATIVO</v>
          </cell>
          <cell r="K83" t="str">
            <v>ESPECIALIZACION EN DERECHO PUBLICO; MAESTRIA EN DERECHO ADMINISTRATIVO</v>
          </cell>
          <cell r="L83">
            <v>42461</v>
          </cell>
          <cell r="M83">
            <v>2.3333333333333335</v>
          </cell>
          <cell r="N83" t="str">
            <v>Menos 20 servicio</v>
          </cell>
          <cell r="O83" t="str">
            <v>Planta</v>
          </cell>
          <cell r="P83" t="str">
            <v>Carrera Administ</v>
          </cell>
          <cell r="R83" t="str">
            <v>Colombia</v>
          </cell>
          <cell r="S83" t="str">
            <v>Bogotá D. C.</v>
          </cell>
          <cell r="T83" t="str">
            <v>Bogotá D. C.</v>
          </cell>
          <cell r="U83">
            <v>30097</v>
          </cell>
          <cell r="V83">
            <v>36.180555555555557</v>
          </cell>
          <cell r="W83" t="str">
            <v>Menos 55 edad</v>
          </cell>
          <cell r="X83" t="str">
            <v>ACTIVO</v>
          </cell>
          <cell r="Y83" t="str">
            <v>M</v>
          </cell>
          <cell r="Z83" t="str">
            <v>cgnecco@contraloriabogota.gov.co</v>
          </cell>
          <cell r="AA83">
            <v>12436224</v>
          </cell>
          <cell r="AB83" t="str">
            <v>PROFESIONAL</v>
          </cell>
        </row>
        <row r="84">
          <cell r="A84">
            <v>12538221</v>
          </cell>
          <cell r="B84" t="str">
            <v>1876</v>
          </cell>
          <cell r="C84" t="str">
            <v>FERNANDEZ OCHOA JOSE MARIA</v>
          </cell>
          <cell r="D84" t="str">
            <v>TECNICO OPERATIVO 314 3</v>
          </cell>
          <cell r="E84" t="str">
            <v>TECNICO OPERATIVO 314 3</v>
          </cell>
          <cell r="F84" t="str">
            <v>OFICINA DE ASUNTOS DISCIPLINARIOS</v>
          </cell>
          <cell r="G84" t="str">
            <v>OFICINA DE ASUNTOS DISCIPLINARIOS</v>
          </cell>
          <cell r="H84" t="str">
            <v>ESTUDIANTE DE DERECHO</v>
          </cell>
          <cell r="I84" t="str">
            <v>ESTUDIANTE UNIVERSITARIO</v>
          </cell>
          <cell r="J84" t="str">
            <v/>
          </cell>
          <cell r="K84" t="str">
            <v/>
          </cell>
          <cell r="L84">
            <v>40994</v>
          </cell>
          <cell r="M84">
            <v>6.3472222222222223</v>
          </cell>
          <cell r="N84" t="str">
            <v>Menos 20 servicio</v>
          </cell>
          <cell r="O84" t="str">
            <v>Provisional</v>
          </cell>
          <cell r="P84" t="str">
            <v>Definitivo</v>
          </cell>
          <cell r="R84" t="str">
            <v>Colombia</v>
          </cell>
          <cell r="S84" t="str">
            <v>Magdalena</v>
          </cell>
          <cell r="T84" t="str">
            <v>Santa Marta</v>
          </cell>
          <cell r="U84">
            <v>19411</v>
          </cell>
          <cell r="V84">
            <v>65.444444444444443</v>
          </cell>
          <cell r="W84" t="str">
            <v>Mas 55 edad</v>
          </cell>
          <cell r="X84" t="str">
            <v>ACTIVO</v>
          </cell>
          <cell r="Y84" t="str">
            <v>M</v>
          </cell>
          <cell r="Z84" t="str">
            <v>jfernandez@contraloriabogota.gov.co</v>
          </cell>
          <cell r="AA84">
            <v>12538221</v>
          </cell>
          <cell r="AB84" t="str">
            <v>TÉCNICO</v>
          </cell>
        </row>
        <row r="85">
          <cell r="A85">
            <v>12544398</v>
          </cell>
          <cell r="B85" t="str">
            <v>1133</v>
          </cell>
          <cell r="C85" t="str">
            <v>MARTINEZ HERNANDEZ JOSE ALEJANDRO</v>
          </cell>
          <cell r="D85" t="str">
            <v>GERENTE 039 2</v>
          </cell>
          <cell r="E85" t="str">
            <v>GERENTE 039 2</v>
          </cell>
          <cell r="F85" t="str">
            <v>GERENCIA LOCAL BOSA</v>
          </cell>
          <cell r="G85" t="str">
            <v>DIRECCION DE PARTICIPACION CIUDADANA Y DESARROLLO LOCAL</v>
          </cell>
          <cell r="H85" t="str">
            <v>ABOGADO</v>
          </cell>
          <cell r="I85" t="str">
            <v>DERECHO</v>
          </cell>
          <cell r="J85" t="str">
            <v/>
          </cell>
          <cell r="K85" t="str">
            <v/>
          </cell>
          <cell r="L85">
            <v>41498</v>
          </cell>
          <cell r="M85">
            <v>4.9694444444444441</v>
          </cell>
          <cell r="N85" t="str">
            <v>Menos 20 servicio</v>
          </cell>
          <cell r="O85" t="str">
            <v>Planta</v>
          </cell>
          <cell r="P85" t="str">
            <v>Libre N y R</v>
          </cell>
          <cell r="R85" t="str">
            <v>Colombia</v>
          </cell>
          <cell r="S85" t="str">
            <v>Magdalena</v>
          </cell>
          <cell r="T85" t="str">
            <v>Santa Marta</v>
          </cell>
          <cell r="U85">
            <v>20571</v>
          </cell>
          <cell r="V85">
            <v>62.263888888888886</v>
          </cell>
          <cell r="W85" t="str">
            <v>Mas 55 edad</v>
          </cell>
          <cell r="X85" t="str">
            <v>ACTIVO</v>
          </cell>
          <cell r="Y85" t="str">
            <v>M</v>
          </cell>
          <cell r="Z85" t="str">
            <v>jmartinez@contraloriabogota.gov.co</v>
          </cell>
          <cell r="AA85">
            <v>12544398</v>
          </cell>
          <cell r="AB85" t="str">
            <v>DIRECTIVO</v>
          </cell>
        </row>
        <row r="86">
          <cell r="A86">
            <v>12549935</v>
          </cell>
          <cell r="B86" t="str">
            <v>1194</v>
          </cell>
          <cell r="C86" t="str">
            <v>ROBLES LIZCANO TIVALDO AUGUSTO</v>
          </cell>
          <cell r="D86" t="str">
            <v>ASESOR 105 2</v>
          </cell>
          <cell r="E86" t="str">
            <v>ASESOR 105 2</v>
          </cell>
          <cell r="F86" t="str">
            <v>DIRECCION DE REACCION INMEDIATA</v>
          </cell>
          <cell r="G86" t="str">
            <v>DIRECCION DE REACCION INMEDIATA</v>
          </cell>
          <cell r="H86" t="str">
            <v>ADMINISTRADOR DE EMPRESAS</v>
          </cell>
          <cell r="I86" t="str">
            <v>ADMINISTRACION DE EMPRESAS</v>
          </cell>
          <cell r="J86" t="str">
            <v/>
          </cell>
          <cell r="K86" t="str">
            <v/>
          </cell>
          <cell r="L86">
            <v>42374</v>
          </cell>
          <cell r="M86">
            <v>2.5722222222222224</v>
          </cell>
          <cell r="N86" t="str">
            <v>Menos 20 servicio</v>
          </cell>
          <cell r="O86" t="str">
            <v>Planta</v>
          </cell>
          <cell r="P86" t="str">
            <v>Libre N y R</v>
          </cell>
          <cell r="R86" t="str">
            <v>Colombia</v>
          </cell>
          <cell r="S86" t="str">
            <v>Magdalena</v>
          </cell>
          <cell r="T86" t="str">
            <v>Santa Marta</v>
          </cell>
          <cell r="U86">
            <v>21599</v>
          </cell>
          <cell r="V86">
            <v>59.452777777777776</v>
          </cell>
          <cell r="W86" t="str">
            <v>Mas 55 edad</v>
          </cell>
          <cell r="X86" t="str">
            <v>ACTIVO</v>
          </cell>
          <cell r="Y86" t="str">
            <v>M</v>
          </cell>
          <cell r="Z86" t="str">
            <v>trobles@contraloriabogota.gov.co</v>
          </cell>
          <cell r="AA86">
            <v>12549935</v>
          </cell>
          <cell r="AB86" t="str">
            <v>ASESOR</v>
          </cell>
        </row>
        <row r="87">
          <cell r="A87">
            <v>12552704</v>
          </cell>
          <cell r="B87" t="str">
            <v>1459</v>
          </cell>
          <cell r="C87" t="str">
            <v>CODINA GRANADOS ATILIO SEGUNDO</v>
          </cell>
          <cell r="D87" t="str">
            <v>PROFESIONAL ESPECIALIZADO 222 5</v>
          </cell>
          <cell r="E87" t="str">
            <v>PROFESIONAL ESPECIALIZADO 222 5</v>
          </cell>
          <cell r="F87" t="str">
            <v>DIRECCION SECTOR MOVILIDAD</v>
          </cell>
          <cell r="G87" t="str">
            <v>DIRECCION SECTOR MOVILIDAD</v>
          </cell>
          <cell r="H87" t="str">
            <v>ECONOMISTA</v>
          </cell>
          <cell r="I87" t="str">
            <v>ECONOMIA</v>
          </cell>
          <cell r="J87" t="str">
            <v>GERENCIA FINANCIERA; FINANZAS PUBLICAS</v>
          </cell>
          <cell r="K87" t="str">
            <v>ESPECIALIZACION EN GERENCIA FINANCIERA; ESPECIALIZACION EN FINANZAS PUBLICAS</v>
          </cell>
          <cell r="L87">
            <v>34390</v>
          </cell>
          <cell r="M87">
            <v>24.433333333333334</v>
          </cell>
          <cell r="N87" t="str">
            <v>Mas 20 servicio</v>
          </cell>
          <cell r="O87" t="str">
            <v>Planta</v>
          </cell>
          <cell r="P87" t="str">
            <v>Carrera Administ</v>
          </cell>
          <cell r="R87" t="str">
            <v>Colombia</v>
          </cell>
          <cell r="S87" t="str">
            <v>Magdalena</v>
          </cell>
          <cell r="T87" t="str">
            <v>Santa Marta</v>
          </cell>
          <cell r="U87">
            <v>21582</v>
          </cell>
          <cell r="V87">
            <v>59.5</v>
          </cell>
          <cell r="W87" t="str">
            <v>Mas 55 edad</v>
          </cell>
          <cell r="X87" t="str">
            <v>ACTIVO</v>
          </cell>
          <cell r="Y87" t="str">
            <v>M</v>
          </cell>
          <cell r="Z87" t="str">
            <v>acodina@contraloriabogota.gov.co</v>
          </cell>
          <cell r="AA87">
            <v>12552704</v>
          </cell>
          <cell r="AB87" t="str">
            <v>PROFESIONAL</v>
          </cell>
        </row>
        <row r="88">
          <cell r="A88">
            <v>12987318</v>
          </cell>
          <cell r="B88" t="str">
            <v>1835</v>
          </cell>
          <cell r="C88" t="str">
            <v>URRESTI OVIEDO MARTIN EDUARDO</v>
          </cell>
          <cell r="D88" t="str">
            <v>PROFESIONAL UNIVERSITARIO 219 1</v>
          </cell>
          <cell r="E88" t="str">
            <v>TECNICO OPERATIVO 314 5</v>
          </cell>
          <cell r="F88" t="str">
            <v>SUBDIRECCION DE LA GESTION DE LA INFORMACION</v>
          </cell>
          <cell r="G88" t="str">
            <v>DIRECCION DE TECNOLOGIAS DE LA INFORMACION Y LAS COMUNICACIONES</v>
          </cell>
          <cell r="H88" t="str">
            <v>INGENIERO EN REDES DE COMPUTACION</v>
          </cell>
          <cell r="I88" t="str">
            <v>TECNICA PROFESIONAL EN MANTENIMIENTO DE REDES</v>
          </cell>
          <cell r="J88" t="str">
            <v>IMPLEMENTACION SOLUCIONES IP; ADMINISTRACION BASE DE DATOS;</v>
          </cell>
          <cell r="K88" t="str">
            <v>ESPECIALIZACION TECNOLOGICA EN IMPLEMENTACION DE SOLUCIONES DE TELEFONIA IP; ESPECIALIZACION EN ADMINISTRACION DE LA INFORMACION Y BASES DE DATOS</v>
          </cell>
          <cell r="L88">
            <v>42552</v>
          </cell>
          <cell r="M88">
            <v>2.0833333333333335</v>
          </cell>
          <cell r="N88" t="str">
            <v>Menos 20 servicio</v>
          </cell>
          <cell r="O88" t="str">
            <v>Planta</v>
          </cell>
          <cell r="P88" t="str">
            <v>Carrera Administ</v>
          </cell>
          <cell r="Q88" t="str">
            <v>Temporal</v>
          </cell>
          <cell r="R88" t="str">
            <v>Colombia</v>
          </cell>
          <cell r="S88" t="str">
            <v>Nariño</v>
          </cell>
          <cell r="T88" t="str">
            <v>Pasto</v>
          </cell>
          <cell r="U88">
            <v>24012</v>
          </cell>
          <cell r="V88">
            <v>52.844444444444441</v>
          </cell>
          <cell r="W88" t="str">
            <v>Menos 55 edad</v>
          </cell>
          <cell r="X88" t="str">
            <v>ACTIVO</v>
          </cell>
          <cell r="Y88" t="str">
            <v>M</v>
          </cell>
          <cell r="Z88" t="str">
            <v>murresti@contraloriabogota.gov.co</v>
          </cell>
          <cell r="AA88">
            <v>12987318</v>
          </cell>
          <cell r="AB88" t="str">
            <v>PROFESIONAL</v>
          </cell>
        </row>
        <row r="89">
          <cell r="A89">
            <v>12988745</v>
          </cell>
          <cell r="B89" t="str">
            <v>1945</v>
          </cell>
          <cell r="C89" t="str">
            <v>SALAS ENRIQUEZ ALVARO EDMUNDO</v>
          </cell>
          <cell r="D89" t="str">
            <v>SECRETARIO 440 8</v>
          </cell>
          <cell r="E89" t="str">
            <v>SECRETARIO 440 8</v>
          </cell>
          <cell r="F89" t="str">
            <v>DIRECCION SECTOR MOVILIDAD</v>
          </cell>
          <cell r="G89" t="str">
            <v>DIRECCION SECTOR MOVILIDAD</v>
          </cell>
          <cell r="H89" t="str">
            <v>ESTUDIANTE DE CONTADURIA PUBLICA</v>
          </cell>
          <cell r="I89" t="str">
            <v>ESTUDIANTE UNIVERSITARIO</v>
          </cell>
          <cell r="J89" t="str">
            <v/>
          </cell>
          <cell r="K89" t="str">
            <v/>
          </cell>
          <cell r="L89">
            <v>42514</v>
          </cell>
          <cell r="M89">
            <v>2.1861111111111109</v>
          </cell>
          <cell r="N89" t="str">
            <v>Menos 20 servicio</v>
          </cell>
          <cell r="O89" t="str">
            <v>Planta</v>
          </cell>
          <cell r="P89" t="str">
            <v>Carrera Administ</v>
          </cell>
          <cell r="R89" t="str">
            <v>Colombia</v>
          </cell>
          <cell r="S89" t="str">
            <v>Nariño</v>
          </cell>
          <cell r="T89" t="str">
            <v>Pasto</v>
          </cell>
          <cell r="U89">
            <v>24436</v>
          </cell>
          <cell r="V89">
            <v>51.68333333333333</v>
          </cell>
          <cell r="W89" t="str">
            <v>Menos 55 edad</v>
          </cell>
          <cell r="X89" t="str">
            <v>ACTIVO</v>
          </cell>
          <cell r="Y89" t="str">
            <v>M</v>
          </cell>
          <cell r="Z89" t="str">
            <v>asalas@contraloriabogota.gov.co</v>
          </cell>
          <cell r="AA89">
            <v>12988745</v>
          </cell>
          <cell r="AB89" t="str">
            <v>ASISTENCIAL</v>
          </cell>
        </row>
        <row r="90">
          <cell r="A90">
            <v>13642931</v>
          </cell>
          <cell r="B90" t="str">
            <v>2088</v>
          </cell>
          <cell r="C90" t="str">
            <v>CORTES SUAREZ EFRAIN EDUARDO</v>
          </cell>
          <cell r="D90" t="str">
            <v>PROFESIONAL UNIVERSITARIO 219 1</v>
          </cell>
          <cell r="E90" t="str">
            <v>PROFESIONAL UNIVERSITARIO 219 1</v>
          </cell>
          <cell r="F90" t="str">
            <v>DIRECCION SECTOR DESARROLLO ECONOMICO, INDUSTRIA Y TURISMO</v>
          </cell>
          <cell r="G90" t="str">
            <v>DIRECCION SECTOR DESARROLLO ECONOMICO, INDUSTRIA Y TURISMO</v>
          </cell>
          <cell r="H90" t="str">
            <v>ADMINISTRADOR TURISTICO Y HOTELERO</v>
          </cell>
          <cell r="I90" t="str">
            <v>ADMINISTRACION TURISTICA Y HOTELERA</v>
          </cell>
          <cell r="J90" t="str">
            <v>MAGISTER EN ADMINISTRACION, GERENCIA ADMINISTRATIVA Y FINANCIERA PUBLICA, CIENCIA  POLITICA</v>
          </cell>
          <cell r="K90" t="str">
            <v>MAESTRIA EN ADMINISTRACION; ESPECIALIZACION EN GERENCIA ADMINISTRATIVA Y FINANCIERA PUBLICA; ESPECIALIZACION EN CIENCIA POLITICA</v>
          </cell>
          <cell r="L90">
            <v>42907</v>
          </cell>
          <cell r="M90">
            <v>1.1111111111111112</v>
          </cell>
          <cell r="N90" t="str">
            <v>Menos 20 servicio</v>
          </cell>
          <cell r="O90" t="str">
            <v>Provisional</v>
          </cell>
          <cell r="P90" t="str">
            <v>Definitivo</v>
          </cell>
          <cell r="R90" t="str">
            <v>Colombia</v>
          </cell>
          <cell r="S90" t="str">
            <v>Santander</v>
          </cell>
          <cell r="T90" t="str">
            <v>Bucaramanga</v>
          </cell>
          <cell r="U90">
            <v>22470</v>
          </cell>
          <cell r="V90">
            <v>57.06388888888889</v>
          </cell>
          <cell r="W90" t="str">
            <v>Mas 55 edad</v>
          </cell>
          <cell r="X90" t="str">
            <v>ACTIVO</v>
          </cell>
          <cell r="Y90" t="str">
            <v>M</v>
          </cell>
          <cell r="Z90" t="str">
            <v>efrain.cortes@contraloriabogota.gov.co</v>
          </cell>
          <cell r="AA90">
            <v>13642931</v>
          </cell>
          <cell r="AB90" t="str">
            <v>PROFESIONAL</v>
          </cell>
        </row>
        <row r="91">
          <cell r="A91">
            <v>13886452</v>
          </cell>
          <cell r="B91" t="str">
            <v>1448</v>
          </cell>
          <cell r="C91" t="str">
            <v>MARIN CARDENAS JORGE YIBE</v>
          </cell>
          <cell r="D91" t="str">
            <v>PROFESIONAL ESPECIALIZADO 222 5</v>
          </cell>
          <cell r="E91" t="str">
            <v>PROFESIONAL ESPECIALIZADO 222 5</v>
          </cell>
          <cell r="F91" t="str">
            <v>DIRECCION SECTOR HABITAT Y AMBIENTE</v>
          </cell>
          <cell r="G91" t="str">
            <v>DIRECCION SECTOR HABITAT Y AMBIENTE</v>
          </cell>
          <cell r="H91" t="str">
            <v>INGENIERO AGRONOMO, AGROLOGO</v>
          </cell>
          <cell r="I91" t="str">
            <v>AGROLOGIA</v>
          </cell>
          <cell r="J91" t="str">
            <v>MANEJO INTEGRAL DEL MEDIO AMBIENTE</v>
          </cell>
          <cell r="K91" t="str">
            <v>ESPECIALIZACION EN MANEJO INTEGRADO DEL MEDIO AMBIENTE</v>
          </cell>
          <cell r="L91">
            <v>34365</v>
          </cell>
          <cell r="M91">
            <v>24.502777777777776</v>
          </cell>
          <cell r="N91" t="str">
            <v>Mas 20 servicio</v>
          </cell>
          <cell r="O91" t="str">
            <v>Planta</v>
          </cell>
          <cell r="P91" t="str">
            <v>Carrera Administ</v>
          </cell>
          <cell r="R91" t="str">
            <v>Colombia</v>
          </cell>
          <cell r="S91" t="str">
            <v>Santander</v>
          </cell>
          <cell r="T91" t="str">
            <v>Barrancabermeja</v>
          </cell>
          <cell r="U91">
            <v>20692</v>
          </cell>
          <cell r="V91">
            <v>61.93333333333333</v>
          </cell>
          <cell r="W91" t="str">
            <v>Mas 55 edad</v>
          </cell>
          <cell r="X91" t="str">
            <v>ACTIVO</v>
          </cell>
          <cell r="Y91" t="str">
            <v>M</v>
          </cell>
          <cell r="Z91" t="str">
            <v>jmarin@contraloriabogota.gov.co</v>
          </cell>
          <cell r="AA91">
            <v>13886452</v>
          </cell>
          <cell r="AB91" t="str">
            <v>PROFESIONAL</v>
          </cell>
        </row>
        <row r="92">
          <cell r="A92">
            <v>13924681</v>
          </cell>
          <cell r="B92" t="str">
            <v>1818</v>
          </cell>
          <cell r="C92" t="str">
            <v xml:space="preserve">HERNANDEZ CARDENAS GABRIEL </v>
          </cell>
          <cell r="D92" t="str">
            <v>PROFESIONAL UNIVERSITARIO 219 3</v>
          </cell>
          <cell r="E92" t="str">
            <v>TECNICO OPERATIVO 314 5</v>
          </cell>
          <cell r="F92" t="str">
            <v>OFICINA DE ASUNTOS DISCIPLINARIOS</v>
          </cell>
          <cell r="G92" t="str">
            <v>OFICINA DE ASUNTOS DISCIPLINARIOS</v>
          </cell>
          <cell r="H92" t="str">
            <v>ABOGADO</v>
          </cell>
          <cell r="I92" t="str">
            <v>DERECHO</v>
          </cell>
          <cell r="J92" t="str">
            <v/>
          </cell>
          <cell r="K92" t="str">
            <v/>
          </cell>
          <cell r="L92">
            <v>42438</v>
          </cell>
          <cell r="M92">
            <v>2.3944444444444444</v>
          </cell>
          <cell r="N92" t="str">
            <v>Menos 20 servicio</v>
          </cell>
          <cell r="O92" t="str">
            <v>Planta</v>
          </cell>
          <cell r="P92" t="str">
            <v>Carrera Administ</v>
          </cell>
          <cell r="R92" t="str">
            <v>Colombia</v>
          </cell>
          <cell r="S92" t="str">
            <v>Santander</v>
          </cell>
          <cell r="T92" t="str">
            <v>Concepción</v>
          </cell>
          <cell r="U92">
            <v>25150</v>
          </cell>
          <cell r="V92">
            <v>49.730555555555554</v>
          </cell>
          <cell r="W92" t="str">
            <v>Menos 55 edad</v>
          </cell>
          <cell r="X92" t="str">
            <v>ACTIVO</v>
          </cell>
          <cell r="Y92" t="str">
            <v>M</v>
          </cell>
          <cell r="Z92" t="str">
            <v>ghernandez@contraloriabogota.gov.co</v>
          </cell>
          <cell r="AA92">
            <v>13924681</v>
          </cell>
          <cell r="AB92" t="str">
            <v>PROFESIONAL</v>
          </cell>
        </row>
        <row r="93">
          <cell r="A93">
            <v>14219649</v>
          </cell>
          <cell r="B93" t="str">
            <v>1313</v>
          </cell>
          <cell r="C93" t="str">
            <v>AGUIRRE GOMEZ FERNANDO AUGUSTO</v>
          </cell>
          <cell r="D93" t="str">
            <v>PROFESIONAL ESPECIALIZADO 222 7</v>
          </cell>
          <cell r="E93" t="str">
            <v>PROFESIONAL ESPECIALIZADO 222 7</v>
          </cell>
          <cell r="F93" t="str">
            <v>SUBDIRECCION DE ESTADISTICA Y ANALISIS PRESUPUESTAL Y FINANCIERO</v>
          </cell>
          <cell r="G93" t="str">
            <v>DIRECCION DE ESTUDIOS DE ECONOMIA Y POLITICA PUBLICA</v>
          </cell>
          <cell r="H93" t="str">
            <v>INGENIERO INDUSTRIAL</v>
          </cell>
          <cell r="I93" t="str">
            <v>INGENIERIA INDUSTRIAL</v>
          </cell>
          <cell r="J93" t="str">
            <v>MAGISTER EN ECONOMIA; GOBIERNO Y CONTROL DEL DISTRITO</v>
          </cell>
          <cell r="K93" t="str">
            <v>MAESTRIA EN ECONOMIA; ESPECIALIZACION EN GOBIERNO Y CONTROL DEL DISTRITO CAPITAL</v>
          </cell>
          <cell r="L93">
            <v>34730</v>
          </cell>
          <cell r="M93">
            <v>23.502777777777776</v>
          </cell>
          <cell r="N93" t="str">
            <v>Mas 20 servicio</v>
          </cell>
          <cell r="O93" t="str">
            <v>Planta</v>
          </cell>
          <cell r="P93" t="str">
            <v>Carrera Administ</v>
          </cell>
          <cell r="R93" t="str">
            <v>Colombia</v>
          </cell>
          <cell r="S93" t="str">
            <v>Cauca</v>
          </cell>
          <cell r="T93" t="str">
            <v>San Sebastian</v>
          </cell>
          <cell r="U93">
            <v>20135</v>
          </cell>
          <cell r="V93">
            <v>63.461111111111109</v>
          </cell>
          <cell r="W93" t="str">
            <v>Mas 55 edad</v>
          </cell>
          <cell r="X93" t="str">
            <v>ACTIVO</v>
          </cell>
          <cell r="Y93" t="str">
            <v>M</v>
          </cell>
          <cell r="Z93" t="str">
            <v>fernando.aguirre@contraloriabogota.gov.co</v>
          </cell>
          <cell r="AA93">
            <v>14219649</v>
          </cell>
          <cell r="AB93" t="str">
            <v>PROFESIONAL</v>
          </cell>
        </row>
        <row r="94">
          <cell r="A94">
            <v>14240605</v>
          </cell>
          <cell r="B94" t="str">
            <v>1200</v>
          </cell>
          <cell r="C94" t="str">
            <v xml:space="preserve">ORTIZ TORRES BENJAMIN </v>
          </cell>
          <cell r="D94" t="str">
            <v>ASESOR 105 2</v>
          </cell>
          <cell r="E94" t="str">
            <v>ASESOR 105 2</v>
          </cell>
          <cell r="F94" t="str">
            <v>DIRECCION DE REACCION INMEDIATA</v>
          </cell>
          <cell r="G94" t="str">
            <v>DIRECCION DE REACCION INMEDIATA</v>
          </cell>
          <cell r="H94" t="str">
            <v>ABOGADO</v>
          </cell>
          <cell r="I94" t="str">
            <v>DERECHO</v>
          </cell>
          <cell r="J94" t="str">
            <v>DERECHO ADMINISTRATIVO; DERECHO ELECTORAL</v>
          </cell>
          <cell r="K94" t="str">
            <v>ESPECIALIZACION EN DERECHO ADMINISTRATIVO; ESPECIALIZACION EN DERECHO ELECTORAL</v>
          </cell>
          <cell r="L94">
            <v>42832</v>
          </cell>
          <cell r="M94">
            <v>1.3166666666666667</v>
          </cell>
          <cell r="N94" t="str">
            <v>Menos 20 servicio</v>
          </cell>
          <cell r="O94" t="str">
            <v>Planta</v>
          </cell>
          <cell r="P94" t="str">
            <v>Libre N y R</v>
          </cell>
          <cell r="R94" t="str">
            <v>Colombia</v>
          </cell>
          <cell r="S94" t="str">
            <v>Tolima</v>
          </cell>
          <cell r="T94" t="str">
            <v>Ibagué</v>
          </cell>
          <cell r="U94">
            <v>22876</v>
          </cell>
          <cell r="V94">
            <v>55.952777777777776</v>
          </cell>
          <cell r="W94" t="str">
            <v>Mas 55 edad</v>
          </cell>
          <cell r="X94" t="str">
            <v>ACTIVO</v>
          </cell>
          <cell r="Y94" t="str">
            <v>M</v>
          </cell>
          <cell r="Z94" t="str">
            <v>bortiz@contraloriabogota.gov.co</v>
          </cell>
          <cell r="AA94">
            <v>14240605</v>
          </cell>
          <cell r="AB94" t="str">
            <v>ASESOR</v>
          </cell>
        </row>
        <row r="95">
          <cell r="A95">
            <v>14276606</v>
          </cell>
          <cell r="B95" t="str">
            <v>1327</v>
          </cell>
          <cell r="C95" t="str">
            <v xml:space="preserve">GUERRERO JOSE OLBEIN </v>
          </cell>
          <cell r="D95" t="str">
            <v>PROFESIONAL ESPECIALIZADO 222 7</v>
          </cell>
          <cell r="E95" t="str">
            <v>PROFESIONAL ESPECIALIZADO 222 7</v>
          </cell>
          <cell r="F95" t="str">
            <v>SUBDIRECCION DE FISCALIZACION GESTION PUBLICA Y GOBIERNO</v>
          </cell>
          <cell r="G95" t="str">
            <v>DIRECCION SECTOR GOBIERNO</v>
          </cell>
          <cell r="H95" t="str">
            <v>ECONOMISTA</v>
          </cell>
          <cell r="I95" t="str">
            <v>ECONOMIA</v>
          </cell>
          <cell r="J95" t="str">
            <v>EVALUACION Y DESARROLLO DE PROYECTOS; GOBIERNO Y CONTROL DEL DISTRITO CAPITAL</v>
          </cell>
          <cell r="K95" t="str">
            <v>ESPECIALIZACION EN EVALUACION Y DESARROLLO DE PROYECTOS; ESPECIALIZACION EN GOBIERNO Y CONTROL DEL DISTRITO CAPITAL</v>
          </cell>
          <cell r="L95">
            <v>34348</v>
          </cell>
          <cell r="M95">
            <v>24.547222222222221</v>
          </cell>
          <cell r="N95" t="str">
            <v>Mas 20 servicio</v>
          </cell>
          <cell r="O95" t="str">
            <v>Planta</v>
          </cell>
          <cell r="P95" t="str">
            <v>Carrera Administ</v>
          </cell>
          <cell r="R95" t="str">
            <v>Colombia</v>
          </cell>
          <cell r="S95" t="str">
            <v>Tolima</v>
          </cell>
          <cell r="T95" t="str">
            <v>Chaparral</v>
          </cell>
          <cell r="U95">
            <v>23063</v>
          </cell>
          <cell r="V95">
            <v>55.444444444444443</v>
          </cell>
          <cell r="W95" t="str">
            <v>Mas 55 edad</v>
          </cell>
          <cell r="X95" t="str">
            <v>ACTIVO</v>
          </cell>
          <cell r="Y95" t="str">
            <v>M</v>
          </cell>
          <cell r="Z95" t="str">
            <v>oguerrero@contraloriabogota.gov.co</v>
          </cell>
          <cell r="AA95">
            <v>14276606</v>
          </cell>
          <cell r="AB95" t="str">
            <v>PROFESIONAL</v>
          </cell>
        </row>
        <row r="96">
          <cell r="A96">
            <v>14621858</v>
          </cell>
          <cell r="B96" t="str">
            <v>2003</v>
          </cell>
          <cell r="C96" t="str">
            <v>MEDINA RUIZ CARLOS FREDDY</v>
          </cell>
          <cell r="D96" t="str">
            <v>CONDUCTOR MECANICO 482 4</v>
          </cell>
          <cell r="E96" t="str">
            <v>CONDUCTOR MECANICO 482 4</v>
          </cell>
          <cell r="F96" t="str">
            <v>SUBDIRECCION DE SERVICIOS GENERALES</v>
          </cell>
          <cell r="G96" t="str">
            <v>DIRECCION ADMINISTRATIVA Y FINANCIERA</v>
          </cell>
          <cell r="H96" t="str">
            <v>BACHILLER ACADEMICO</v>
          </cell>
          <cell r="I96" t="str">
            <v>BACHILLERATO ACADEMICO</v>
          </cell>
          <cell r="J96" t="str">
            <v/>
          </cell>
          <cell r="K96" t="str">
            <v/>
          </cell>
          <cell r="L96">
            <v>40000</v>
          </cell>
          <cell r="M96">
            <v>9.0694444444444446</v>
          </cell>
          <cell r="N96" t="str">
            <v>Menos 20 servicio</v>
          </cell>
          <cell r="O96" t="str">
            <v>Provisional</v>
          </cell>
          <cell r="P96" t="str">
            <v>Definitivo</v>
          </cell>
          <cell r="R96" t="str">
            <v>Colombia</v>
          </cell>
          <cell r="S96" t="str">
            <v>Valle del Cauca</v>
          </cell>
          <cell r="T96" t="str">
            <v>Cali</v>
          </cell>
          <cell r="U96">
            <v>30585</v>
          </cell>
          <cell r="V96">
            <v>34.847222222222221</v>
          </cell>
          <cell r="W96" t="str">
            <v>Menos 55 edad</v>
          </cell>
          <cell r="X96" t="str">
            <v>ACTIVO</v>
          </cell>
          <cell r="Y96" t="str">
            <v>M</v>
          </cell>
          <cell r="Z96" t="str">
            <v>cmedina@contraloriabogota.gov.co</v>
          </cell>
          <cell r="AA96">
            <v>14621858</v>
          </cell>
          <cell r="AB96" t="str">
            <v>ASISTENCIAL</v>
          </cell>
        </row>
        <row r="97">
          <cell r="A97">
            <v>14981139</v>
          </cell>
          <cell r="B97" t="str">
            <v>1639</v>
          </cell>
          <cell r="C97" t="str">
            <v>MOSQUERA PEDROZA CESAR ALBERTO</v>
          </cell>
          <cell r="D97" t="str">
            <v>PROFESIONAL UNIVERSITARIO 219 3</v>
          </cell>
          <cell r="E97" t="str">
            <v>PROFESIONAL UNIVERSITARIO 219 3</v>
          </cell>
          <cell r="F97" t="str">
            <v>DIRECCION SECTOR SEGURIDAD, CONVIVENCIA Y JUSTICIA</v>
          </cell>
          <cell r="G97" t="str">
            <v>DIRECCION SECTOR SEGURIDAD, CONVIVENCIA Y JUSTICIA</v>
          </cell>
          <cell r="H97" t="str">
            <v>INGENIERO INDUSTRIAL</v>
          </cell>
          <cell r="I97" t="str">
            <v>INGENIERIA INDUSTRIAL</v>
          </cell>
          <cell r="J97" t="str">
            <v>ADMINISTRACION ESTRATEGICA DEL CONTROL INTERNO</v>
          </cell>
          <cell r="K97" t="str">
            <v>ESPECIALIZACION EN ADMINISTRACION ESTRATEGICA DEL CONTROL INTERNO</v>
          </cell>
          <cell r="L97">
            <v>34382</v>
          </cell>
          <cell r="M97">
            <v>24.455555555555556</v>
          </cell>
          <cell r="N97" t="str">
            <v>Mas 20 servicio</v>
          </cell>
          <cell r="O97" t="str">
            <v>Planta</v>
          </cell>
          <cell r="P97" t="str">
            <v>Carrera Administ</v>
          </cell>
          <cell r="R97" t="str">
            <v>Colombia</v>
          </cell>
          <cell r="S97" t="str">
            <v>Valle del Cauca</v>
          </cell>
          <cell r="T97" t="str">
            <v>Cali</v>
          </cell>
          <cell r="U97">
            <v>19077</v>
          </cell>
          <cell r="V97">
            <v>66.352777777777774</v>
          </cell>
          <cell r="W97" t="str">
            <v>Mas 55 edad</v>
          </cell>
          <cell r="X97" t="str">
            <v>ACTIVO</v>
          </cell>
          <cell r="Y97" t="str">
            <v>M</v>
          </cell>
          <cell r="Z97" t="str">
            <v>cmosquera@contraloriabogota.gov.co</v>
          </cell>
          <cell r="AA97">
            <v>14981139</v>
          </cell>
          <cell r="AB97" t="str">
            <v>PROFESIONAL</v>
          </cell>
        </row>
        <row r="98">
          <cell r="A98">
            <v>15174943</v>
          </cell>
          <cell r="B98" t="str">
            <v>1442</v>
          </cell>
          <cell r="C98" t="str">
            <v>DANGOND DAZA JAIME RODOLFO</v>
          </cell>
          <cell r="D98" t="str">
            <v>PROFESIONAL ESPECIALIZADO 222 5</v>
          </cell>
          <cell r="E98" t="str">
            <v>PROFESIONAL ESPECIALIZADO 222 5</v>
          </cell>
          <cell r="F98" t="str">
            <v>DIRECCION DE REACCION INMEDIATA</v>
          </cell>
          <cell r="G98" t="str">
            <v>DIRECCION DE REACCION INMEDIATA</v>
          </cell>
          <cell r="H98" t="str">
            <v>INGENIERO QUIMICO</v>
          </cell>
          <cell r="I98" t="str">
            <v>INGENIERIA QUIMICA</v>
          </cell>
          <cell r="J98" t="str">
            <v>INGENIERIA AMBIENTAL Y PRODUCCION SOSTENIBLE</v>
          </cell>
          <cell r="K98" t="str">
            <v>ESPECIALIZACION EN INGENIERIA AMBIENTAL PARA EL CONTROL Y PRESERVACION DEL MEDIO AMBIENTE</v>
          </cell>
          <cell r="L98">
            <v>41590</v>
          </cell>
          <cell r="M98">
            <v>4.7194444444444441</v>
          </cell>
          <cell r="N98" t="str">
            <v>Menos 20 servicio</v>
          </cell>
          <cell r="O98" t="str">
            <v>Provisional</v>
          </cell>
          <cell r="P98" t="str">
            <v>Definitivo</v>
          </cell>
          <cell r="R98" t="str">
            <v>Colombia</v>
          </cell>
          <cell r="S98" t="str">
            <v>Cesar</v>
          </cell>
          <cell r="T98" t="str">
            <v>San Diego</v>
          </cell>
          <cell r="U98">
            <v>30024</v>
          </cell>
          <cell r="V98">
            <v>36.380555555555553</v>
          </cell>
          <cell r="W98" t="str">
            <v>Menos 55 edad</v>
          </cell>
          <cell r="X98" t="str">
            <v>ACTIVO</v>
          </cell>
          <cell r="Y98" t="str">
            <v>M</v>
          </cell>
          <cell r="Z98" t="str">
            <v>jadangond@contraloriabogota.gov.co</v>
          </cell>
          <cell r="AA98">
            <v>15174943</v>
          </cell>
          <cell r="AB98" t="str">
            <v>PROFESIONAL</v>
          </cell>
        </row>
        <row r="99">
          <cell r="A99">
            <v>16053311</v>
          </cell>
          <cell r="B99" t="str">
            <v>1575</v>
          </cell>
          <cell r="C99" t="str">
            <v>CARDENAS GIRALDO JOHN JAIRO</v>
          </cell>
          <cell r="D99" t="str">
            <v>PROFESIONAL UNIVERSITARIO 219 3</v>
          </cell>
          <cell r="E99" t="str">
            <v>PROFESIONAL UNIVERSITARIO 219 3</v>
          </cell>
          <cell r="F99" t="str">
            <v>OFICINA DE CONTROL INTERNO</v>
          </cell>
          <cell r="G99" t="str">
            <v>OFICINA DE CONTROL INTERNO</v>
          </cell>
          <cell r="H99" t="str">
            <v>ADMINISTRADOR DE EMPRESAS</v>
          </cell>
          <cell r="I99" t="str">
            <v>ADMINISTRACION DE EMPRESAS</v>
          </cell>
          <cell r="J99" t="str">
            <v/>
          </cell>
          <cell r="K99" t="str">
            <v/>
          </cell>
          <cell r="L99">
            <v>42480</v>
          </cell>
          <cell r="M99">
            <v>2.2805555555555554</v>
          </cell>
          <cell r="N99" t="str">
            <v>Menos 20 servicio</v>
          </cell>
          <cell r="O99" t="str">
            <v>Planta</v>
          </cell>
          <cell r="P99" t="str">
            <v>Carrera Administ</v>
          </cell>
          <cell r="R99" t="str">
            <v>Colombia</v>
          </cell>
          <cell r="S99" t="str">
            <v>Caldas</v>
          </cell>
          <cell r="T99" t="str">
            <v>Pacora</v>
          </cell>
          <cell r="U99">
            <v>26001</v>
          </cell>
          <cell r="V99">
            <v>47.394444444444446</v>
          </cell>
          <cell r="W99" t="str">
            <v>Menos 55 edad</v>
          </cell>
          <cell r="X99" t="str">
            <v>ACTIVO</v>
          </cell>
          <cell r="Y99" t="str">
            <v>M</v>
          </cell>
          <cell r="Z99" t="str">
            <v>jocardenas@contraloriabogota.gov.co</v>
          </cell>
          <cell r="AA99">
            <v>16053311</v>
          </cell>
          <cell r="AB99" t="str">
            <v>PROFESIONAL</v>
          </cell>
        </row>
        <row r="100">
          <cell r="A100">
            <v>16800742</v>
          </cell>
          <cell r="B100" t="str">
            <v>1859</v>
          </cell>
          <cell r="C100" t="str">
            <v xml:space="preserve">DURAN GARCIA FERNANDO </v>
          </cell>
          <cell r="D100" t="str">
            <v>TECNICO OPERATIVO 314 5</v>
          </cell>
          <cell r="E100" t="str">
            <v>TECNICO OPERATIVO 314 5</v>
          </cell>
          <cell r="F100" t="str">
            <v>SUBDIRECCION DE RECURSOS TECNOLOGICOS</v>
          </cell>
          <cell r="G100" t="str">
            <v>DIRECCION DE TECNOLOGIAS DE LA INFORMACION Y LAS COMUNICACIONES</v>
          </cell>
          <cell r="H100" t="str">
            <v>TEC. PROFESIONAL EN SISTEMATIZACION; TEC. PROFESIONAL EN PROGRAMACION</v>
          </cell>
          <cell r="I100" t="str">
            <v>TECNICA PROFESIONAL EN SISTEMATIZACION; TECNICO PROFESIONAL EN PROGRAMACION</v>
          </cell>
          <cell r="K100" t="str">
            <v/>
          </cell>
          <cell r="L100">
            <v>42832</v>
          </cell>
          <cell r="M100">
            <v>1.3166666666666667</v>
          </cell>
          <cell r="N100" t="str">
            <v>Menos 20 servicio</v>
          </cell>
          <cell r="O100" t="str">
            <v>Planta</v>
          </cell>
          <cell r="P100" t="str">
            <v>Carrera Administ</v>
          </cell>
          <cell r="R100" t="str">
            <v>Colombia</v>
          </cell>
          <cell r="S100" t="str">
            <v>Valle del Cauca</v>
          </cell>
          <cell r="T100" t="str">
            <v>Cartago</v>
          </cell>
          <cell r="U100">
            <v>22881</v>
          </cell>
          <cell r="V100">
            <v>55.93888888888889</v>
          </cell>
          <cell r="W100" t="str">
            <v>Mas 55 edad</v>
          </cell>
          <cell r="X100" t="str">
            <v>ACTIVO</v>
          </cell>
          <cell r="Y100" t="str">
            <v>M</v>
          </cell>
          <cell r="Z100" t="str">
            <v>fduran@contraloriabogota.gov.co</v>
          </cell>
          <cell r="AA100">
            <v>16800742</v>
          </cell>
          <cell r="AB100" t="str">
            <v>TÉCNICO</v>
          </cell>
        </row>
        <row r="101">
          <cell r="A101">
            <v>17166243</v>
          </cell>
          <cell r="B101" t="str">
            <v>1685</v>
          </cell>
          <cell r="C101" t="str">
            <v>CORTES MORALES GUILLERMO LEON</v>
          </cell>
          <cell r="D101" t="str">
            <v>PROFESIONAL UNIVERSITARIO 219 3</v>
          </cell>
          <cell r="E101" t="str">
            <v>PROFESIONAL UNIVERSITARIO 219 3</v>
          </cell>
          <cell r="F101" t="str">
            <v>DIRECCION SECTOR SEGURIDAD, CONVIVENCIA Y JUSTICIA</v>
          </cell>
          <cell r="G101" t="str">
            <v>DIRECCION SECTOR SEGURIDAD, CONVIVENCIA Y JUSTICIA</v>
          </cell>
          <cell r="H101" t="str">
            <v>INGENIERO INDUSTRIAL</v>
          </cell>
          <cell r="I101" t="str">
            <v>INGENIERIA INDUSTRIAL</v>
          </cell>
          <cell r="J101" t="str">
            <v>AUDITORIA DE SISTEMAS DE INFORMACION; GOBIERNO Y CONTROL DEL DISTRITO CAPITAL</v>
          </cell>
          <cell r="K101" t="str">
            <v>ESPECIALIZACION EN AUDITORIA DE SISTEMAS DE INFORMACION; ESPECIALIZACION EN GOBIERNO Y CONTROL DEL DISTRITO CAPITAL</v>
          </cell>
          <cell r="L101">
            <v>34452</v>
          </cell>
          <cell r="M101">
            <v>24.258333333333333</v>
          </cell>
          <cell r="N101" t="str">
            <v>Mas 20 servicio</v>
          </cell>
          <cell r="O101" t="str">
            <v>Planta</v>
          </cell>
          <cell r="P101" t="str">
            <v>Carrera Administ</v>
          </cell>
          <cell r="R101" t="str">
            <v>Colombia</v>
          </cell>
          <cell r="S101" t="str">
            <v>Boyacá</v>
          </cell>
          <cell r="T101" t="str">
            <v>Saboya</v>
          </cell>
          <cell r="U101">
            <v>17275</v>
          </cell>
          <cell r="V101">
            <v>71.286111111111111</v>
          </cell>
          <cell r="W101" t="str">
            <v>Mas 55 edad</v>
          </cell>
          <cell r="X101" t="str">
            <v>ACTIVO</v>
          </cell>
          <cell r="Y101" t="str">
            <v>M</v>
          </cell>
          <cell r="Z101" t="str">
            <v>gcortes@contraloriabogota.gov.co</v>
          </cell>
          <cell r="AA101">
            <v>17166243</v>
          </cell>
          <cell r="AB101" t="str">
            <v>PROFESIONAL</v>
          </cell>
        </row>
        <row r="102">
          <cell r="A102">
            <v>17174908</v>
          </cell>
          <cell r="B102" t="str">
            <v>1823</v>
          </cell>
          <cell r="C102" t="str">
            <v>PEREZ SERRANO MARCO ANTONIO</v>
          </cell>
          <cell r="D102" t="str">
            <v>TECNICO OPERATIVO 314 5</v>
          </cell>
          <cell r="E102" t="str">
            <v>TECNICO OPERATIVO 314 5</v>
          </cell>
          <cell r="F102" t="str">
            <v>DIRECCION SECTOR MOVILIDAD</v>
          </cell>
          <cell r="G102" t="str">
            <v>DIRECCION SECTOR MOVILIDAD</v>
          </cell>
          <cell r="H102" t="str">
            <v>TERMINACION MATERIAS  (SIN GRADO)</v>
          </cell>
          <cell r="I102" t="e">
            <v>#N/A</v>
          </cell>
          <cell r="J102" t="str">
            <v/>
          </cell>
          <cell r="K102" t="str">
            <v/>
          </cell>
          <cell r="L102">
            <v>33336</v>
          </cell>
          <cell r="M102">
            <v>27.31388888888889</v>
          </cell>
          <cell r="N102" t="str">
            <v>Mas 20 servicio</v>
          </cell>
          <cell r="O102" t="str">
            <v>Planta</v>
          </cell>
          <cell r="P102" t="str">
            <v>Carrera Administ</v>
          </cell>
          <cell r="R102" t="str">
            <v>Colombia</v>
          </cell>
          <cell r="S102" t="str">
            <v>Norte de Santander</v>
          </cell>
          <cell r="T102" t="str">
            <v>Cúcuta</v>
          </cell>
          <cell r="U102">
            <v>17141</v>
          </cell>
          <cell r="V102">
            <v>71.655555555555551</v>
          </cell>
          <cell r="W102" t="str">
            <v>Mas 55 edad</v>
          </cell>
          <cell r="X102" t="str">
            <v>ACTIVO</v>
          </cell>
          <cell r="Y102" t="str">
            <v>M</v>
          </cell>
          <cell r="Z102" t="str">
            <v>mperez@contraloriabogota.gov.co</v>
          </cell>
          <cell r="AA102">
            <v>17174908</v>
          </cell>
          <cell r="AB102" t="str">
            <v>TÉCNICO</v>
          </cell>
        </row>
        <row r="103">
          <cell r="A103">
            <v>17314439</v>
          </cell>
          <cell r="B103" t="str">
            <v>1687</v>
          </cell>
          <cell r="C103" t="str">
            <v>CALDERON PERILLA JORGE ALEJO</v>
          </cell>
          <cell r="D103" t="str">
            <v>PROFESIONAL ESPECIALIZADO 222 5</v>
          </cell>
          <cell r="E103" t="str">
            <v>PROFESIONAL UNIVERSITARIO 219 3</v>
          </cell>
          <cell r="F103" t="str">
            <v>SUBDIRECCION DE EVALUACION DE POLITICA PUBLICA</v>
          </cell>
          <cell r="G103" t="str">
            <v>DIRECCION DE ESTUDIOS DE ECONOMIA Y POLITICA PUBLICA</v>
          </cell>
          <cell r="H103" t="str">
            <v>ADMINISTRADOR PUBLICO</v>
          </cell>
          <cell r="I103" t="str">
            <v>ADMINISTRACION PUBLICA</v>
          </cell>
          <cell r="J103" t="str">
            <v>FINANZAS PUBLICAS; MAGISTER EN. GOBIERNO Y POLITICAS PUBLICAS</v>
          </cell>
          <cell r="K103" t="str">
            <v>ESPECIALIZACION EN FINANZAS PUBLICAS; MAESTRIA EN GOBIERNO Y POLITICAS PUBLICAS</v>
          </cell>
          <cell r="L103">
            <v>34348</v>
          </cell>
          <cell r="M103">
            <v>24.547222222222221</v>
          </cell>
          <cell r="N103" t="str">
            <v>Mas 20 servicio</v>
          </cell>
          <cell r="O103" t="str">
            <v>Planta</v>
          </cell>
          <cell r="P103" t="str">
            <v>Carrera Administ</v>
          </cell>
          <cell r="R103" t="str">
            <v>Colombia</v>
          </cell>
          <cell r="S103" t="str">
            <v>Bogotá D. C.</v>
          </cell>
          <cell r="T103" t="str">
            <v>Bogotá D. C.</v>
          </cell>
          <cell r="U103">
            <v>20867</v>
          </cell>
          <cell r="V103">
            <v>61.458333333333336</v>
          </cell>
          <cell r="W103" t="str">
            <v>Mas 55 edad</v>
          </cell>
          <cell r="X103" t="str">
            <v>ACTIVO</v>
          </cell>
          <cell r="Y103" t="str">
            <v>M</v>
          </cell>
          <cell r="Z103" t="str">
            <v>jcalderon@contraloriabogota.gov.co</v>
          </cell>
          <cell r="AA103">
            <v>17314439</v>
          </cell>
          <cell r="AB103" t="str">
            <v>PROFESIONAL</v>
          </cell>
        </row>
        <row r="104">
          <cell r="A104">
            <v>17336566</v>
          </cell>
          <cell r="B104" t="str">
            <v>1840</v>
          </cell>
          <cell r="C104" t="str">
            <v>PELAEZ MONTOYA JORGE ENRIQUE</v>
          </cell>
          <cell r="D104" t="str">
            <v>PROFESIONAL UNIVERSITARIO 219 1</v>
          </cell>
          <cell r="E104" t="str">
            <v>TECNICO OPERATIVO 314 5</v>
          </cell>
          <cell r="F104" t="str">
            <v>SUBDIRECCION DE RECURSOS MATERIALES</v>
          </cell>
          <cell r="G104" t="str">
            <v>DIRECCION ADMINISTRATIVA Y FINANCIERA</v>
          </cell>
          <cell r="H104" t="str">
            <v>INGENIERO AGRONOMO; INGENIERO DE SISTEMAS</v>
          </cell>
          <cell r="I104" t="e">
            <v>#N/A</v>
          </cell>
          <cell r="J104" t="str">
            <v>GERENCIA AMBIENTAL</v>
          </cell>
          <cell r="K104" t="str">
            <v>ESPECIALIZACION EN GERENCIA AMBIENTAL</v>
          </cell>
          <cell r="L104">
            <v>42524</v>
          </cell>
          <cell r="M104">
            <v>2.161111111111111</v>
          </cell>
          <cell r="N104" t="str">
            <v>Menos 20 servicio</v>
          </cell>
          <cell r="O104" t="str">
            <v>Planta</v>
          </cell>
          <cell r="P104" t="str">
            <v>Carrera Administ</v>
          </cell>
          <cell r="Q104" t="str">
            <v>Definitivo</v>
          </cell>
          <cell r="R104" t="str">
            <v>Colombia</v>
          </cell>
          <cell r="S104" t="str">
            <v>Antioquia</v>
          </cell>
          <cell r="T104" t="str">
            <v>Medellin</v>
          </cell>
          <cell r="U104">
            <v>24724</v>
          </cell>
          <cell r="V104">
            <v>50.894444444444446</v>
          </cell>
          <cell r="W104" t="str">
            <v>Menos 55 edad</v>
          </cell>
          <cell r="X104" t="str">
            <v>ACTIVO</v>
          </cell>
          <cell r="Y104" t="str">
            <v>M</v>
          </cell>
          <cell r="Z104" t="str">
            <v>jpelaez@contraloriabogota.gov.co</v>
          </cell>
          <cell r="AA104">
            <v>17336566</v>
          </cell>
          <cell r="AB104" t="str">
            <v>PROFESIONAL</v>
          </cell>
        </row>
        <row r="105">
          <cell r="A105">
            <v>17583922</v>
          </cell>
          <cell r="B105" t="str">
            <v>1316</v>
          </cell>
          <cell r="C105" t="str">
            <v>PORRAS RODRIGUEZ JAIME HERNANDO</v>
          </cell>
          <cell r="D105" t="str">
            <v>PROFESIONAL ESPECIALIZADO 222 7</v>
          </cell>
          <cell r="E105" t="str">
            <v>PROFESIONAL ESPECIALIZADO 222 7</v>
          </cell>
          <cell r="F105" t="str">
            <v>SUBDIRECCION DE FISCALIZACION DE COMUNICACIONES</v>
          </cell>
          <cell r="G105" t="str">
            <v>DIRECCION SECTOR SERVICIOS PUBLICOS</v>
          </cell>
          <cell r="H105" t="str">
            <v>ECONOMISTA</v>
          </cell>
          <cell r="I105" t="str">
            <v>ECONOMIA</v>
          </cell>
          <cell r="J105" t="str">
            <v>ECONOMIA</v>
          </cell>
          <cell r="K105" t="str">
            <v>ESPECIALIZACION EN ECONOMIA</v>
          </cell>
          <cell r="L105">
            <v>35629</v>
          </cell>
          <cell r="M105">
            <v>21.036111111111111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R105" t="str">
            <v>Colombia</v>
          </cell>
          <cell r="S105" t="str">
            <v>Bogotá D. C.</v>
          </cell>
          <cell r="T105" t="str">
            <v>Bogotá D. C.</v>
          </cell>
          <cell r="U105">
            <v>22989</v>
          </cell>
          <cell r="V105">
            <v>55.644444444444446</v>
          </cell>
          <cell r="W105" t="str">
            <v>Mas 55 edad</v>
          </cell>
          <cell r="X105" t="str">
            <v>ACTIVO</v>
          </cell>
          <cell r="Y105" t="str">
            <v>M</v>
          </cell>
          <cell r="Z105" t="str">
            <v>jporras@contraloriabogota.gov.co</v>
          </cell>
          <cell r="AA105">
            <v>17583922</v>
          </cell>
          <cell r="AB105" t="str">
            <v>PROFESIONAL</v>
          </cell>
        </row>
        <row r="106">
          <cell r="A106">
            <v>17634977</v>
          </cell>
          <cell r="B106" t="str">
            <v>1215</v>
          </cell>
          <cell r="C106" t="str">
            <v xml:space="preserve">ARTUNDUAGA OCHOA JAIRO </v>
          </cell>
          <cell r="D106" t="str">
            <v>PROFESIONAL ESPECIALIZADO 222 8</v>
          </cell>
          <cell r="E106" t="str">
            <v>PROFESIONAL ESPECIALIZADO 222 8</v>
          </cell>
          <cell r="F106" t="str">
            <v>SUBDIRECCION DE BIENESTAR SOCIAL</v>
          </cell>
          <cell r="G106" t="str">
            <v>DIRECCION DE TALENTO HUMANO</v>
          </cell>
          <cell r="H106" t="str">
            <v>INGENIERO INDUSTRIAL; PSICOLOGO SOCIAL</v>
          </cell>
          <cell r="I106" t="str">
            <v>INGENIERIA INDUSTRIAL; PSICOLOGIA SOCIAL</v>
          </cell>
          <cell r="J106" t="str">
            <v>HIGIENE Y SALUD OCUPACIONAL; DERECHO LABORAL Y RELACIONES INDUSTRIALES; MAESTRIA EN DESARROLLO DE RECURSOS HUMANOS Y GEST. DEL CONOC.</v>
          </cell>
          <cell r="K106" t="str">
            <v>ESPECIALIZACION EN HIGIENE Y SALUD OCUPACIONAL; ESPECIALIZACION EN DERECHO LABORAL Y RELACIONES INDUSTRIALES; MAESTRIA EN DESARROLLO HUMANO</v>
          </cell>
          <cell r="L106">
            <v>34145</v>
          </cell>
          <cell r="M106">
            <v>25.1</v>
          </cell>
          <cell r="N106" t="str">
            <v>Mas 20 servicio</v>
          </cell>
          <cell r="O106" t="str">
            <v>Planta</v>
          </cell>
          <cell r="P106" t="str">
            <v>Carrera Administ</v>
          </cell>
          <cell r="R106" t="str">
            <v>Colombia</v>
          </cell>
          <cell r="S106" t="str">
            <v>Putumayo</v>
          </cell>
          <cell r="T106" t="str">
            <v>Puerto Leguizamo</v>
          </cell>
          <cell r="U106">
            <v>23118</v>
          </cell>
          <cell r="V106">
            <v>55.288888888888891</v>
          </cell>
          <cell r="W106" t="str">
            <v>Mas 55 edad</v>
          </cell>
          <cell r="X106" t="str">
            <v>ACTIVO</v>
          </cell>
          <cell r="Y106" t="str">
            <v>M</v>
          </cell>
          <cell r="Z106" t="str">
            <v>jartunduaga@contraloriabogota.gov.co</v>
          </cell>
          <cell r="AA106">
            <v>17634977</v>
          </cell>
          <cell r="AB106" t="str">
            <v>PROFESIONAL</v>
          </cell>
        </row>
        <row r="107">
          <cell r="A107">
            <v>17971312</v>
          </cell>
          <cell r="B107" t="str">
            <v>2086</v>
          </cell>
          <cell r="C107" t="str">
            <v xml:space="preserve">RODRIGUEZ BOTELLO RIGOBERTO </v>
          </cell>
          <cell r="D107" t="str">
            <v>PROFESIONAL UNIVERSITARIO 219 1</v>
          </cell>
          <cell r="E107" t="str">
            <v>PROFESIONAL UNIVERSITARIO 219 1</v>
          </cell>
          <cell r="F107" t="str">
            <v>SUBDIRECCION DE ESTUDIOS ECONOMICOS Y FISCALES</v>
          </cell>
          <cell r="G107" t="str">
            <v>DIRECCION DE ESTUDIOS DE ECONOMIA Y POLITICA PUBLICA</v>
          </cell>
          <cell r="H107" t="str">
            <v>ECONOMISTA</v>
          </cell>
          <cell r="I107" t="str">
            <v>ECONOMIA</v>
          </cell>
          <cell r="J107" t="str">
            <v>MG. EN ECONOMIA</v>
          </cell>
          <cell r="K107" t="str">
            <v>MAESTRIA EN ECONOMIA</v>
          </cell>
          <cell r="L107">
            <v>42892</v>
          </cell>
          <cell r="M107">
            <v>1.1527777777777777</v>
          </cell>
          <cell r="N107" t="str">
            <v>Menos 20 servicio</v>
          </cell>
          <cell r="O107" t="str">
            <v>Provisional</v>
          </cell>
          <cell r="P107" t="str">
            <v>Definitivo</v>
          </cell>
          <cell r="R107" t="str">
            <v>Colombia</v>
          </cell>
          <cell r="S107" t="str">
            <v>La Guajira</v>
          </cell>
          <cell r="T107" t="str">
            <v>Villanueva</v>
          </cell>
          <cell r="U107">
            <v>22266</v>
          </cell>
          <cell r="V107">
            <v>57.625</v>
          </cell>
          <cell r="W107" t="str">
            <v>Mas 55 edad</v>
          </cell>
          <cell r="X107" t="str">
            <v>ACTIVO</v>
          </cell>
          <cell r="Y107" t="str">
            <v>M</v>
          </cell>
          <cell r="Z107" t="str">
            <v>rrodriguez@contraloriabogota.gov.co</v>
          </cell>
          <cell r="AA107">
            <v>17971312</v>
          </cell>
          <cell r="AB107" t="str">
            <v>PROFESIONAL</v>
          </cell>
        </row>
        <row r="108">
          <cell r="A108">
            <v>18387479</v>
          </cell>
          <cell r="B108" t="str">
            <v>1703</v>
          </cell>
          <cell r="C108" t="str">
            <v>PELAEZ FERNANDEZ HECTOR ALEJANDRO</v>
          </cell>
          <cell r="D108" t="str">
            <v>PROFESIONAL UNIVERSITARIO 219 3</v>
          </cell>
          <cell r="E108" t="str">
            <v>PROFESIONAL UNIVERSITARIO 219 3</v>
          </cell>
          <cell r="F108" t="str">
            <v>DIRECCION SECTOR SERVICIOS PUBLICOS</v>
          </cell>
          <cell r="G108" t="str">
            <v>DIRECCION SECTOR SERVICIOS PUBLICOS</v>
          </cell>
          <cell r="H108" t="str">
            <v>PERIODISTA; ABOGADO</v>
          </cell>
          <cell r="I108" t="str">
            <v>PERIODISMO; DERECHO</v>
          </cell>
          <cell r="J108" t="str">
            <v>DERECHO CONTRACTUAL; DERECHO ADMINISTRATIVO</v>
          </cell>
          <cell r="K108" t="str">
            <v>ESPECIALIZACION EN DERECHO CONTRACTUAL; ESPECIALIZACION EN DERECHO ADMINISTRATIVO</v>
          </cell>
          <cell r="L108">
            <v>34488</v>
          </cell>
          <cell r="M108">
            <v>24.161111111111111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R108" t="str">
            <v>Colombia</v>
          </cell>
          <cell r="S108" t="str">
            <v>Quindío</v>
          </cell>
          <cell r="T108" t="str">
            <v>Calarcá</v>
          </cell>
          <cell r="U108">
            <v>23126</v>
          </cell>
          <cell r="V108">
            <v>55.266666666666666</v>
          </cell>
          <cell r="W108" t="str">
            <v>Mas 55 edad</v>
          </cell>
          <cell r="X108" t="str">
            <v>ACTIVO</v>
          </cell>
          <cell r="Y108" t="str">
            <v>M</v>
          </cell>
          <cell r="Z108" t="str">
            <v>hpelaez@contraloriabogota.gov.co</v>
          </cell>
          <cell r="AA108">
            <v>18387479</v>
          </cell>
          <cell r="AB108" t="str">
            <v>PROFESIONAL</v>
          </cell>
        </row>
        <row r="109">
          <cell r="A109">
            <v>19017105</v>
          </cell>
          <cell r="B109" t="str">
            <v>1086</v>
          </cell>
          <cell r="C109" t="str">
            <v>VELASQUEZ SALCEDO OSCAR EFRAIN</v>
          </cell>
          <cell r="D109" t="str">
            <v>DIRECTOR TECNICO 009 4</v>
          </cell>
          <cell r="E109" t="str">
            <v>DIRECTOR TECNICO 009 4</v>
          </cell>
          <cell r="F109" t="str">
            <v>DIRECCION DE PARTICIPACION CIUDADANA Y DESARROLLO LOCAL</v>
          </cell>
          <cell r="G109" t="str">
            <v>DIRECCION DE PARTICIPACION CIUDADANA Y DESARROLLO LOCAL</v>
          </cell>
          <cell r="H109" t="str">
            <v>CONTADOR PUBLICO</v>
          </cell>
          <cell r="I109" t="str">
            <v>CONTADURIA PUBLICA</v>
          </cell>
          <cell r="J109" t="str">
            <v>GERENCIA DE PROGRAMAS Y EMPRESAS SOCIALES; DERECHO PUBLICO</v>
          </cell>
          <cell r="K109" t="str">
            <v>ESPECIALIZACION EN GERENCIA DE PROGRAMAS Y EMPRESAS SOCIALES; ESPECIALIZACION EN DERECHO PUBLICO</v>
          </cell>
          <cell r="L109">
            <v>42991</v>
          </cell>
          <cell r="M109">
            <v>0.8833333333333333</v>
          </cell>
          <cell r="N109" t="str">
            <v>Menos 20 servicio</v>
          </cell>
          <cell r="O109" t="str">
            <v>Planta</v>
          </cell>
          <cell r="P109" t="str">
            <v>Libre N y R</v>
          </cell>
          <cell r="R109" t="str">
            <v>Colombia</v>
          </cell>
          <cell r="S109" t="str">
            <v>Meta</v>
          </cell>
          <cell r="T109" t="str">
            <v>Cumaral</v>
          </cell>
          <cell r="U109">
            <v>25306</v>
          </cell>
          <cell r="V109">
            <v>49.3</v>
          </cell>
          <cell r="W109" t="str">
            <v>Menos 55 edad</v>
          </cell>
          <cell r="X109" t="str">
            <v>ACTIVO</v>
          </cell>
          <cell r="Y109" t="str">
            <v>M</v>
          </cell>
          <cell r="Z109" t="str">
            <v>osvelasquez@contraloriabogota.gov.co</v>
          </cell>
          <cell r="AA109">
            <v>19017105</v>
          </cell>
          <cell r="AB109" t="str">
            <v>DIRECTIVO</v>
          </cell>
        </row>
        <row r="110">
          <cell r="A110">
            <v>19163523</v>
          </cell>
          <cell r="B110" t="str">
            <v>1111</v>
          </cell>
          <cell r="C110" t="str">
            <v>TORRES HERNANDEZ JOSE HUGO</v>
          </cell>
          <cell r="D110" t="str">
            <v>SUBDIRECTOR TECNICO 068 3</v>
          </cell>
          <cell r="E110" t="str">
            <v>SUBDIRECTOR TECNICO 068 3</v>
          </cell>
          <cell r="F110" t="str">
            <v>SUBDIRECCION DE ESTADISTICA Y ANALISIS PRESUPUESTAL Y FINANCIERO</v>
          </cell>
          <cell r="G110" t="str">
            <v>DIRECCION DE ESTUDIOS DE ECONOMIA Y POLITICA PUBLICA</v>
          </cell>
          <cell r="H110" t="str">
            <v>ECONOMISTA</v>
          </cell>
          <cell r="I110" t="str">
            <v>ECONOMIA</v>
          </cell>
          <cell r="J110" t="str">
            <v/>
          </cell>
          <cell r="K110" t="str">
            <v/>
          </cell>
          <cell r="L110">
            <v>42583</v>
          </cell>
          <cell r="M110">
            <v>2</v>
          </cell>
          <cell r="N110" t="str">
            <v>Menos 20 servicio</v>
          </cell>
          <cell r="O110" t="str">
            <v>Planta</v>
          </cell>
          <cell r="P110" t="str">
            <v>Libre N y R</v>
          </cell>
          <cell r="R110" t="str">
            <v>Colombia</v>
          </cell>
          <cell r="S110" t="str">
            <v>Bogotá D. C.</v>
          </cell>
          <cell r="T110" t="str">
            <v>Bogotá D. C.</v>
          </cell>
          <cell r="U110">
            <v>19102</v>
          </cell>
          <cell r="V110">
            <v>66.286111111111111</v>
          </cell>
          <cell r="W110" t="str">
            <v>Mas 55 edad</v>
          </cell>
          <cell r="X110" t="str">
            <v>ACTIVO</v>
          </cell>
          <cell r="Y110" t="str">
            <v>M</v>
          </cell>
          <cell r="Z110" t="str">
            <v>jostorres@contraloriabogota.gov.co</v>
          </cell>
          <cell r="AA110">
            <v>19163523</v>
          </cell>
          <cell r="AB110" t="str">
            <v>DIRECTIVO</v>
          </cell>
        </row>
        <row r="111">
          <cell r="A111">
            <v>19174540</v>
          </cell>
          <cell r="B111" t="str">
            <v>1506</v>
          </cell>
          <cell r="C111" t="str">
            <v>SILVA CAMERO CLAUDIO FERNANDO</v>
          </cell>
          <cell r="D111" t="str">
            <v>PROFESIONAL UNIVERSITARIO 219 3</v>
          </cell>
          <cell r="E111" t="str">
            <v>PROFESIONAL UNIVERSITARIO 219 3</v>
          </cell>
          <cell r="F111" t="str">
            <v>DIRECCION SECTOR HACIENDA</v>
          </cell>
          <cell r="G111" t="str">
            <v>DIRECCION SECTOR HACIENDA</v>
          </cell>
          <cell r="H111" t="str">
            <v>ADMINISTRADOR DE EMPRESAS</v>
          </cell>
          <cell r="I111" t="str">
            <v>ADMINISTRACION DE EMPRESAS</v>
          </cell>
          <cell r="J111" t="str">
            <v/>
          </cell>
          <cell r="K111" t="str">
            <v/>
          </cell>
          <cell r="L111">
            <v>34416</v>
          </cell>
          <cell r="M111">
            <v>24.355555555555554</v>
          </cell>
          <cell r="N111" t="str">
            <v>Mas 20 servicio</v>
          </cell>
          <cell r="O111" t="str">
            <v>Planta</v>
          </cell>
          <cell r="P111" t="str">
            <v>Carrera Administ</v>
          </cell>
          <cell r="R111" t="str">
            <v>Colombia</v>
          </cell>
          <cell r="S111" t="str">
            <v>Bogotá D. C.</v>
          </cell>
          <cell r="T111" t="str">
            <v>Bogotá D. C.</v>
          </cell>
          <cell r="U111">
            <v>19246</v>
          </cell>
          <cell r="V111">
            <v>65.894444444444446</v>
          </cell>
          <cell r="W111" t="str">
            <v>Mas 55 edad</v>
          </cell>
          <cell r="X111" t="str">
            <v>ACTIVO</v>
          </cell>
          <cell r="Y111" t="str">
            <v>M</v>
          </cell>
          <cell r="Z111" t="str">
            <v>fsilva@contraloriabogota.gov.co</v>
          </cell>
          <cell r="AA111">
            <v>19174540</v>
          </cell>
          <cell r="AB111" t="str">
            <v>PROFESIONAL</v>
          </cell>
        </row>
        <row r="112">
          <cell r="A112">
            <v>19176678</v>
          </cell>
          <cell r="B112" t="str">
            <v>1552</v>
          </cell>
          <cell r="C112" t="str">
            <v>MELO RICO OSCAR EDUARDO</v>
          </cell>
          <cell r="D112" t="str">
            <v>PROFESIONAL UNIVERSITARIO 219 3</v>
          </cell>
          <cell r="E112" t="str">
            <v>PROFESIONAL UNIVERSITARIO 219 3</v>
          </cell>
          <cell r="F112" t="str">
            <v>DIRECCION DE PARTICIPACION CIUDADANA Y DESARROLLO LOCAL</v>
          </cell>
          <cell r="G112" t="str">
            <v>DIRECCION DE PARTICIPACION CIUDADANA Y DESARROLLO LOCAL</v>
          </cell>
          <cell r="H112" t="str">
            <v>INGENIERO CIVIL</v>
          </cell>
          <cell r="I112" t="str">
            <v>INGENIERIA CIVIL</v>
          </cell>
          <cell r="J112" t="str">
            <v>GOBIERNO Y CONTROL DEL DISTRITO CAPITAL</v>
          </cell>
          <cell r="K112" t="str">
            <v>ESPECIALIZACION EN GOBIERNO Y CONTROL DEL DISTRITO CAPITAL</v>
          </cell>
          <cell r="L112">
            <v>34382</v>
          </cell>
          <cell r="M112">
            <v>24.455555555555556</v>
          </cell>
          <cell r="N112" t="str">
            <v>Mas 20 servicio</v>
          </cell>
          <cell r="O112" t="str">
            <v>Planta</v>
          </cell>
          <cell r="P112" t="str">
            <v>Carrera Administ</v>
          </cell>
          <cell r="R112" t="str">
            <v>Colombia</v>
          </cell>
          <cell r="S112" t="str">
            <v>Bogotá D. C.</v>
          </cell>
          <cell r="T112" t="str">
            <v>Bogotá D. C.</v>
          </cell>
          <cell r="U112">
            <v>19216</v>
          </cell>
          <cell r="V112">
            <v>65.974999999999994</v>
          </cell>
          <cell r="W112" t="str">
            <v>Mas 55 edad</v>
          </cell>
          <cell r="X112" t="str">
            <v>ACTIVO</v>
          </cell>
          <cell r="Y112" t="str">
            <v>M</v>
          </cell>
          <cell r="Z112" t="str">
            <v>omelo@contraloriabogota.gov.co</v>
          </cell>
          <cell r="AA112">
            <v>19176678</v>
          </cell>
          <cell r="AB112" t="str">
            <v>PROFESIONAL</v>
          </cell>
        </row>
        <row r="113">
          <cell r="A113">
            <v>19195267</v>
          </cell>
          <cell r="B113" t="str">
            <v>1860</v>
          </cell>
          <cell r="C113" t="str">
            <v>SALAMANCA SUAREZ JAIME ENRIQUE</v>
          </cell>
          <cell r="D113" t="str">
            <v>TECNICO OPERATIVO 314 3</v>
          </cell>
          <cell r="E113" t="str">
            <v>TECNICO OPERATIVO 314 3</v>
          </cell>
          <cell r="F113" t="str">
            <v>SUBDIRECCION FINANCIERA</v>
          </cell>
          <cell r="G113" t="str">
            <v>DIRECCION ADMINISTRATIVA Y FINANCIERA</v>
          </cell>
          <cell r="H113" t="str">
            <v>TECNICO EN ADMINISTRACION</v>
          </cell>
          <cell r="I113" t="str">
            <v>TECNOLOGIA EN ADMINISTRACION</v>
          </cell>
          <cell r="J113" t="str">
            <v/>
          </cell>
          <cell r="K113" t="str">
            <v/>
          </cell>
          <cell r="L113">
            <v>40729</v>
          </cell>
          <cell r="M113">
            <v>7.072222222222222</v>
          </cell>
          <cell r="N113" t="str">
            <v>Menos 20 servicio</v>
          </cell>
          <cell r="O113" t="str">
            <v>Provisional</v>
          </cell>
          <cell r="P113" t="str">
            <v>Definitivo</v>
          </cell>
          <cell r="R113" t="str">
            <v>Colombia</v>
          </cell>
          <cell r="S113" t="str">
            <v>Bogotá D. C.</v>
          </cell>
          <cell r="T113" t="str">
            <v>Bogotá D. C.</v>
          </cell>
          <cell r="U113">
            <v>19102</v>
          </cell>
          <cell r="V113">
            <v>66.286111111111111</v>
          </cell>
          <cell r="W113" t="str">
            <v>Mas 55 edad</v>
          </cell>
          <cell r="X113" t="str">
            <v>ACTIVO</v>
          </cell>
          <cell r="Y113" t="str">
            <v>M</v>
          </cell>
          <cell r="Z113" t="str">
            <v>jsalamanca@contraloriabogota.co</v>
          </cell>
          <cell r="AA113">
            <v>19195267</v>
          </cell>
          <cell r="AB113" t="str">
            <v>TÉCNICO</v>
          </cell>
        </row>
        <row r="114">
          <cell r="A114">
            <v>19218700</v>
          </cell>
          <cell r="B114" t="str">
            <v>1595</v>
          </cell>
          <cell r="C114" t="str">
            <v>VILLARROEL SIERRA EDUARDO HENRY</v>
          </cell>
          <cell r="D114" t="str">
            <v>PROFESIONAL UNIVERSITARIO 219 3</v>
          </cell>
          <cell r="E114" t="str">
            <v>PROFESIONAL UNIVERSITARIO 219 3</v>
          </cell>
          <cell r="F114" t="str">
            <v>DIRECCION SECTOR MOVILIDAD</v>
          </cell>
          <cell r="G114" t="str">
            <v>DIRECCION SECTOR MOVILIDAD</v>
          </cell>
          <cell r="H114" t="str">
            <v>ADMINISTRADOR DE EMPRESAS</v>
          </cell>
          <cell r="I114" t="str">
            <v>ADMINISTRACION DE EMPRESAS</v>
          </cell>
          <cell r="J114" t="str">
            <v>FORMULACION Y EVALUACION SOCIAL Y ECONOMICA DE PROYECTOS; EVALUACION Y CONTRUCCION DE INDICADORES DE GESTION</v>
          </cell>
          <cell r="K114" t="str">
            <v>ESPECIALIZACION EN FORMULACION Y EVALUACION SOCIAL Y ECONOMICA DE PROYECTOS; ESPECIALIZACION EN EVALUACION Y CONSTRUCCION DE INDICADORES DE GESTION PARA LA EDUCACION SUPERIOR</v>
          </cell>
          <cell r="L114">
            <v>34730</v>
          </cell>
          <cell r="M114">
            <v>23.502777777777776</v>
          </cell>
          <cell r="N114" t="str">
            <v>Mas 20 servicio</v>
          </cell>
          <cell r="O114" t="str">
            <v>Planta</v>
          </cell>
          <cell r="P114" t="str">
            <v>Carrera Administ</v>
          </cell>
          <cell r="R114" t="str">
            <v>Colombia</v>
          </cell>
          <cell r="S114" t="str">
            <v>Bogotá D. C.</v>
          </cell>
          <cell r="T114" t="str">
            <v>Bogotá D. C.</v>
          </cell>
          <cell r="U114">
            <v>19504</v>
          </cell>
          <cell r="V114">
            <v>65.183333333333337</v>
          </cell>
          <cell r="W114" t="str">
            <v>Mas 55 edad</v>
          </cell>
          <cell r="X114" t="str">
            <v>ACTIVO</v>
          </cell>
          <cell r="Y114" t="str">
            <v>M</v>
          </cell>
          <cell r="Z114" t="str">
            <v>evillarroel@contraloriabogota.gov.co</v>
          </cell>
          <cell r="AA114">
            <v>19218700</v>
          </cell>
          <cell r="AB114" t="str">
            <v>PROFESIONAL</v>
          </cell>
        </row>
        <row r="115">
          <cell r="A115">
            <v>19222437</v>
          </cell>
          <cell r="B115" t="str">
            <v>1205</v>
          </cell>
          <cell r="C115" t="str">
            <v>MURCIA SEQUEDA JORGE ORLANDO</v>
          </cell>
          <cell r="D115" t="str">
            <v>ASESOR 105 1</v>
          </cell>
          <cell r="E115" t="str">
            <v>ASESOR 105 1</v>
          </cell>
          <cell r="F115" t="str">
            <v>DIRECCION DE PLANEACION</v>
          </cell>
          <cell r="G115" t="str">
            <v>DIRECCION DE PLANEACION</v>
          </cell>
          <cell r="H115" t="str">
            <v>ADMINISTRADOR PUBLICO</v>
          </cell>
          <cell r="I115" t="str">
            <v>ADMINISTRACION PUBLICA</v>
          </cell>
          <cell r="J115" t="str">
            <v>SISTEMAS DE GESTION</v>
          </cell>
          <cell r="K115" t="str">
            <v>ESPECIALIZACION EN SISTEMAS DE GESTION INTEGRAL HSEQ</v>
          </cell>
          <cell r="L115">
            <v>42570</v>
          </cell>
          <cell r="M115">
            <v>2.0333333333333332</v>
          </cell>
          <cell r="N115" t="str">
            <v>Menos 20 servicio</v>
          </cell>
          <cell r="O115" t="str">
            <v>Planta</v>
          </cell>
          <cell r="P115" t="str">
            <v>Libre N y R</v>
          </cell>
          <cell r="R115" t="str">
            <v>Colombia</v>
          </cell>
          <cell r="S115" t="str">
            <v>Boyacá</v>
          </cell>
          <cell r="T115" t="str">
            <v>Tunja</v>
          </cell>
          <cell r="U115">
            <v>21026</v>
          </cell>
          <cell r="V115">
            <v>61.016666666666666</v>
          </cell>
          <cell r="W115" t="str">
            <v>Mas 55 edad</v>
          </cell>
          <cell r="X115" t="str">
            <v>ACTIVO</v>
          </cell>
          <cell r="Y115" t="str">
            <v>M</v>
          </cell>
          <cell r="Z115" t="str">
            <v>jmurcia@contraloriabogota.gov.co</v>
          </cell>
          <cell r="AA115">
            <v>19222437</v>
          </cell>
          <cell r="AB115" t="str">
            <v>ASESOR</v>
          </cell>
        </row>
        <row r="116">
          <cell r="A116">
            <v>19225620</v>
          </cell>
          <cell r="B116" t="str">
            <v>1192</v>
          </cell>
          <cell r="C116" t="str">
            <v>SUAREZ ALBA LUIS ARMANDO</v>
          </cell>
          <cell r="D116" t="str">
            <v>ASESOR 105 2</v>
          </cell>
          <cell r="E116" t="str">
            <v>ASESOR 105 2</v>
          </cell>
          <cell r="F116" t="str">
            <v>DIRECCION SECTOR GOBIERNO</v>
          </cell>
          <cell r="G116" t="str">
            <v>DIRECCION SECTOR GOBIERNO</v>
          </cell>
          <cell r="H116" t="str">
            <v>INGENIERO FORESTAL</v>
          </cell>
          <cell r="I116" t="str">
            <v>INGENIERIA FORESTAL</v>
          </cell>
          <cell r="J116" t="str">
            <v/>
          </cell>
          <cell r="K116" t="str">
            <v/>
          </cell>
          <cell r="L116">
            <v>39560</v>
          </cell>
          <cell r="M116">
            <v>10.275</v>
          </cell>
          <cell r="N116" t="str">
            <v>Menos 20 servicio</v>
          </cell>
          <cell r="O116" t="str">
            <v>Planta</v>
          </cell>
          <cell r="P116" t="str">
            <v>Libre N y R</v>
          </cell>
          <cell r="R116" t="str">
            <v>Colombia</v>
          </cell>
          <cell r="S116" t="str">
            <v>Boyacá</v>
          </cell>
          <cell r="T116" t="str">
            <v>Tunja</v>
          </cell>
          <cell r="U116">
            <v>19750</v>
          </cell>
          <cell r="V116">
            <v>64.513888888888886</v>
          </cell>
          <cell r="W116" t="str">
            <v>Mas 55 edad</v>
          </cell>
          <cell r="X116" t="str">
            <v>ACTIVO</v>
          </cell>
          <cell r="Y116" t="str">
            <v>M</v>
          </cell>
          <cell r="Z116" t="str">
            <v>lsuarez@contraloriabogota.gov.co</v>
          </cell>
          <cell r="AA116">
            <v>19225620</v>
          </cell>
          <cell r="AB116" t="str">
            <v>ASESOR</v>
          </cell>
        </row>
        <row r="117">
          <cell r="A117">
            <v>19237542</v>
          </cell>
          <cell r="B117" t="str">
            <v>1328</v>
          </cell>
          <cell r="C117" t="str">
            <v>VARGAS JIMENEZ OSCAR GUSTAVO</v>
          </cell>
          <cell r="D117" t="str">
            <v>PROFESIONAL ESPECIALIZADO 222 7</v>
          </cell>
          <cell r="E117" t="str">
            <v>PROFESIONAL ESPECIALIZADO 222 7</v>
          </cell>
          <cell r="F117" t="str">
            <v>SUBDIRECCION DE FISCALIZACION DE COMUNICACIONES</v>
          </cell>
          <cell r="G117" t="str">
            <v>DIRECCION SECTOR SERVICIOS PUBLICOS</v>
          </cell>
          <cell r="H117" t="str">
            <v>INGENIERO INDUSTRIAL</v>
          </cell>
          <cell r="I117" t="str">
            <v>INGENIERIA INDUSTRIAL</v>
          </cell>
          <cell r="J117" t="str">
            <v>MAGISTER EN CIENCIAS FINANCIERAS Y DE SISTEMAS</v>
          </cell>
          <cell r="K117" t="str">
            <v>MAESTRIA EN CIENCIAS FINANCIERAS Y DE SISTEMAS</v>
          </cell>
          <cell r="L117">
            <v>34180</v>
          </cell>
          <cell r="M117">
            <v>25.002777777777776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R117" t="str">
            <v>Colombia</v>
          </cell>
          <cell r="S117" t="str">
            <v>Bogotá D. C.</v>
          </cell>
          <cell r="T117" t="str">
            <v>Bogotá D. C.</v>
          </cell>
          <cell r="U117">
            <v>19813</v>
          </cell>
          <cell r="V117">
            <v>64.336111111111109</v>
          </cell>
          <cell r="W117" t="str">
            <v>Mas 55 edad</v>
          </cell>
          <cell r="X117" t="str">
            <v>ACTIVO</v>
          </cell>
          <cell r="Y117" t="str">
            <v>M</v>
          </cell>
          <cell r="Z117" t="str">
            <v>ovargas@contraloriabogota.gov.co</v>
          </cell>
          <cell r="AA117">
            <v>19237542</v>
          </cell>
          <cell r="AB117" t="str">
            <v>PROFESIONAL</v>
          </cell>
        </row>
        <row r="118">
          <cell r="A118">
            <v>19241912</v>
          </cell>
          <cell r="B118" t="str">
            <v>1497</v>
          </cell>
          <cell r="C118" t="str">
            <v>ROJAS CASTILLO GUSTAVO RAUL</v>
          </cell>
          <cell r="D118" t="str">
            <v>PROFESIONAL ESPECIALIZADO 222 5</v>
          </cell>
          <cell r="E118" t="str">
            <v>PROFESIONAL UNIVERSITARIO 219 3</v>
          </cell>
          <cell r="F118" t="str">
            <v>SUBDIRECCION DE GESTION LOCAL</v>
          </cell>
          <cell r="G118" t="str">
            <v>DIRECCION DE PARTICIPACION CIUDADANA Y DESARROLLO LOCAL</v>
          </cell>
          <cell r="H118" t="str">
            <v>CONTADOR PUBLICO</v>
          </cell>
          <cell r="I118" t="str">
            <v>CONTADURIA PUBLICA</v>
          </cell>
          <cell r="J118" t="str">
            <v>ADMINISTRACION ESTRATEGICA DEL CONTROL INTERNO</v>
          </cell>
          <cell r="K118" t="str">
            <v>ESPECIALIZACION EN ADMINISTRACION ESTRATEGICA DEL CONTROL INTERNO</v>
          </cell>
          <cell r="L118">
            <v>34346</v>
          </cell>
          <cell r="M118">
            <v>24.552777777777777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R118" t="str">
            <v>Colombia</v>
          </cell>
          <cell r="S118" t="str">
            <v>Bogotá D. C.</v>
          </cell>
          <cell r="T118" t="str">
            <v>Bogotá D. C.</v>
          </cell>
          <cell r="U118">
            <v>19862</v>
          </cell>
          <cell r="V118">
            <v>64.202777777777783</v>
          </cell>
          <cell r="W118" t="str">
            <v>Mas 55 edad</v>
          </cell>
          <cell r="X118" t="str">
            <v>ACTIVO</v>
          </cell>
          <cell r="Y118" t="str">
            <v>M</v>
          </cell>
          <cell r="Z118" t="str">
            <v>gurojas@contraloriabogota.gov.co</v>
          </cell>
          <cell r="AA118">
            <v>19241912</v>
          </cell>
          <cell r="AB118" t="str">
            <v>PROFESIONAL</v>
          </cell>
        </row>
        <row r="119">
          <cell r="A119">
            <v>19250013</v>
          </cell>
          <cell r="B119" t="str">
            <v>1531</v>
          </cell>
          <cell r="C119" t="str">
            <v>ORTIZ ORJUELA GUSTAVO ALIRIO</v>
          </cell>
          <cell r="D119" t="str">
            <v>PROFESIONAL UNIVERSITARIO 219 3</v>
          </cell>
          <cell r="E119" t="str">
            <v>PROFESIONAL UNIVERSITARIO 219 3</v>
          </cell>
          <cell r="F119" t="str">
            <v>SUBDIRECCION DE ESTUDIOS ECONOMICOS Y FISCALES</v>
          </cell>
          <cell r="G119" t="str">
            <v>DIRECCION DE ESTUDIOS DE ECONOMIA Y POLITICA PUBLICA</v>
          </cell>
          <cell r="H119" t="str">
            <v>ECONOMISTA</v>
          </cell>
          <cell r="I119" t="str">
            <v>ECONOMIA</v>
          </cell>
          <cell r="J119" t="str">
            <v>GERENCIA FINANCIERA Y SISTEMAS</v>
          </cell>
          <cell r="K119" t="str">
            <v>ESPECIALIZACION EN GERENCIA FINANCIERA SISTEMATIZADA</v>
          </cell>
          <cell r="L119">
            <v>34689</v>
          </cell>
          <cell r="M119">
            <v>23.611111111111111</v>
          </cell>
          <cell r="N119" t="str">
            <v>Mas 20 servicio</v>
          </cell>
          <cell r="O119" t="str">
            <v>Planta</v>
          </cell>
          <cell r="P119" t="str">
            <v>Carrera Administ</v>
          </cell>
          <cell r="R119" t="str">
            <v>Colombia</v>
          </cell>
          <cell r="S119" t="str">
            <v>Cundinamarca</v>
          </cell>
          <cell r="T119" t="str">
            <v>Arbeláez</v>
          </cell>
          <cell r="U119">
            <v>19796</v>
          </cell>
          <cell r="V119">
            <v>64.38333333333334</v>
          </cell>
          <cell r="W119" t="str">
            <v>Mas 55 edad</v>
          </cell>
          <cell r="X119" t="str">
            <v>ACTIVO</v>
          </cell>
          <cell r="Y119" t="str">
            <v>M</v>
          </cell>
          <cell r="Z119" t="str">
            <v>gortiz@contraloriabogota.gov.co</v>
          </cell>
          <cell r="AA119">
            <v>19250013</v>
          </cell>
          <cell r="AB119" t="str">
            <v>PROFESIONAL</v>
          </cell>
        </row>
        <row r="120">
          <cell r="A120">
            <v>19253703</v>
          </cell>
          <cell r="B120" t="str">
            <v>1171</v>
          </cell>
          <cell r="C120" t="str">
            <v>BARBOSA ROJAS JOSE DEMETRIO</v>
          </cell>
          <cell r="D120" t="str">
            <v>GERENTE 039 1</v>
          </cell>
          <cell r="E120" t="str">
            <v>GERENTE 039 1</v>
          </cell>
          <cell r="F120" t="str">
            <v>DIRECCION SECTOR GOBIERNO</v>
          </cell>
          <cell r="G120" t="str">
            <v>DIRECCION SECTOR GOBIERNO</v>
          </cell>
          <cell r="H120" t="str">
            <v>ABOGADO</v>
          </cell>
          <cell r="I120" t="str">
            <v>DERECHO</v>
          </cell>
          <cell r="J120" t="str">
            <v/>
          </cell>
          <cell r="K120" t="str">
            <v/>
          </cell>
          <cell r="L120">
            <v>42647</v>
          </cell>
          <cell r="M120">
            <v>1.825</v>
          </cell>
          <cell r="N120" t="str">
            <v>Menos 20 servicio</v>
          </cell>
          <cell r="O120" t="str">
            <v>Planta</v>
          </cell>
          <cell r="P120" t="str">
            <v>Libre N y R</v>
          </cell>
          <cell r="R120" t="str">
            <v>Colombia</v>
          </cell>
          <cell r="S120" t="str">
            <v>Bogotá D. C.</v>
          </cell>
          <cell r="T120" t="str">
            <v>Bogotá D. C.</v>
          </cell>
          <cell r="U120">
            <v>20005</v>
          </cell>
          <cell r="V120">
            <v>63.81388888888889</v>
          </cell>
          <cell r="W120" t="str">
            <v>Mas 55 edad</v>
          </cell>
          <cell r="X120" t="str">
            <v>ACTIVO</v>
          </cell>
          <cell r="Y120" t="str">
            <v>M</v>
          </cell>
          <cell r="Z120" t="str">
            <v>jbarbosa@contraloriabogota.gov.co</v>
          </cell>
          <cell r="AA120">
            <v>19253703</v>
          </cell>
          <cell r="AB120" t="str">
            <v>DIRECTIVO</v>
          </cell>
        </row>
        <row r="121">
          <cell r="A121">
            <v>19255184</v>
          </cell>
          <cell r="B121" t="str">
            <v>1856</v>
          </cell>
          <cell r="C121" t="str">
            <v>BENITEZ GARZON CARLOS FERNANDO</v>
          </cell>
          <cell r="D121" t="str">
            <v>TECNICO OPERATIVO 314 5</v>
          </cell>
          <cell r="E121" t="str">
            <v>TECNICO OPERATIVO 314 5</v>
          </cell>
          <cell r="F121" t="str">
            <v>SUBDIRECCION DE BIENESTAR SOCIAL</v>
          </cell>
          <cell r="G121" t="str">
            <v>DIRECCION DE TALENTO HUMANO</v>
          </cell>
          <cell r="H121" t="str">
            <v>BACHILLER ACADEMICO</v>
          </cell>
          <cell r="I121" t="str">
            <v>BACHILLERATO ACADEMICO</v>
          </cell>
          <cell r="J121" t="str">
            <v/>
          </cell>
          <cell r="K121" t="str">
            <v/>
          </cell>
          <cell r="L121">
            <v>32205</v>
          </cell>
          <cell r="M121">
            <v>30.411111111111111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R121" t="str">
            <v>Colombia</v>
          </cell>
          <cell r="S121" t="str">
            <v>Bogotá D. C.</v>
          </cell>
          <cell r="T121" t="str">
            <v>Bogotá D. C.</v>
          </cell>
          <cell r="U121">
            <v>20033</v>
          </cell>
          <cell r="V121">
            <v>63.738888888888887</v>
          </cell>
          <cell r="W121" t="str">
            <v>Mas 55 edad</v>
          </cell>
          <cell r="X121" t="str">
            <v>ACTIVO</v>
          </cell>
          <cell r="Y121" t="str">
            <v>M</v>
          </cell>
          <cell r="Z121" t="str">
            <v>cbenitez@contraloriabogota.gov.co</v>
          </cell>
          <cell r="AA121">
            <v>19255184</v>
          </cell>
          <cell r="AB121" t="str">
            <v>TÉCNICO</v>
          </cell>
        </row>
        <row r="122">
          <cell r="A122">
            <v>19262355</v>
          </cell>
          <cell r="B122" t="str">
            <v>1270</v>
          </cell>
          <cell r="C122" t="str">
            <v xml:space="preserve">CARRENO BARAJAS EDUARDO </v>
          </cell>
          <cell r="D122" t="str">
            <v>PROFESIONAL ESPECIALIZADO 222 7</v>
          </cell>
          <cell r="E122" t="str">
            <v>PROFESIONAL ESPECIALIZADO 222 7</v>
          </cell>
          <cell r="F122" t="str">
            <v>DIRECCION DE PARTICIPACION CIUDADANA Y DESARROLLO LOCAL</v>
          </cell>
          <cell r="G122" t="str">
            <v>DIRECCION DE PARTICIPACION CIUDADANA Y DESARROLLO LOCAL</v>
          </cell>
          <cell r="H122" t="str">
            <v>ECONOMISTA</v>
          </cell>
          <cell r="I122" t="str">
            <v>ECONOMIA</v>
          </cell>
          <cell r="J122" t="str">
            <v>GERENCIA FINANCIERA</v>
          </cell>
          <cell r="K122" t="str">
            <v>ESPECIALIZACION EN GERENCIA FINANCIERA</v>
          </cell>
          <cell r="L122">
            <v>33445</v>
          </cell>
          <cell r="M122">
            <v>27.013888888888889</v>
          </cell>
          <cell r="N122" t="str">
            <v>Mas 20 servicio</v>
          </cell>
          <cell r="O122" t="str">
            <v>Planta</v>
          </cell>
          <cell r="P122" t="str">
            <v>Carrera Administ</v>
          </cell>
          <cell r="R122" t="str">
            <v>Colombia</v>
          </cell>
          <cell r="S122" t="str">
            <v>Santander</v>
          </cell>
          <cell r="T122" t="str">
            <v>Barrancabermeja</v>
          </cell>
          <cell r="U122">
            <v>20560</v>
          </cell>
          <cell r="V122">
            <v>62.294444444444444</v>
          </cell>
          <cell r="W122" t="str">
            <v>Mas 55 edad</v>
          </cell>
          <cell r="X122" t="str">
            <v>ACTIVO</v>
          </cell>
          <cell r="Y122" t="str">
            <v>M</v>
          </cell>
          <cell r="Z122" t="str">
            <v>ecarreno@contraloriabogota.gov.co</v>
          </cell>
          <cell r="AA122">
            <v>19262355</v>
          </cell>
          <cell r="AB122" t="str">
            <v>PROFESIONAL</v>
          </cell>
        </row>
        <row r="123">
          <cell r="A123">
            <v>19264212</v>
          </cell>
          <cell r="B123" t="str">
            <v>1425</v>
          </cell>
          <cell r="C123" t="str">
            <v>SOLANO RUIZ JORGE ALBERTO</v>
          </cell>
          <cell r="D123" t="str">
            <v>PROFESIONAL ESPECIALIZADO 222 7</v>
          </cell>
          <cell r="E123" t="str">
            <v>PROFESIONAL ESPECIALIZADO 222 7</v>
          </cell>
          <cell r="F123" t="str">
            <v>DIRECCION SECTOR INTEGRACION SOCIAL</v>
          </cell>
          <cell r="G123" t="str">
            <v>DIRECCION SECTOR INTEGRACION SOCIAL</v>
          </cell>
          <cell r="H123" t="str">
            <v>INGENIERO FORESTAL</v>
          </cell>
          <cell r="I123" t="str">
            <v>INGENIERIA FORESTAL</v>
          </cell>
          <cell r="J123" t="str">
            <v>DERECHO AMBIENTAL</v>
          </cell>
          <cell r="K123" t="str">
            <v>ESPECIALIZACION EN DERECHO AMBIENTAL</v>
          </cell>
          <cell r="L123">
            <v>34355</v>
          </cell>
          <cell r="M123">
            <v>24.527777777777779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R123" t="str">
            <v>Colombia</v>
          </cell>
          <cell r="S123" t="str">
            <v>Bogotá D. C.</v>
          </cell>
          <cell r="T123" t="str">
            <v>Bogotá D. C.</v>
          </cell>
          <cell r="U123">
            <v>20213</v>
          </cell>
          <cell r="V123">
            <v>63.241666666666667</v>
          </cell>
          <cell r="W123" t="str">
            <v>Mas 55 edad</v>
          </cell>
          <cell r="X123" t="str">
            <v>ACTIVO</v>
          </cell>
          <cell r="Y123" t="str">
            <v>M</v>
          </cell>
          <cell r="Z123" t="str">
            <v>jsolano@contraloriabogota.gov.co</v>
          </cell>
          <cell r="AA123">
            <v>19264212</v>
          </cell>
          <cell r="AB123" t="str">
            <v>PROFESIONAL</v>
          </cell>
        </row>
        <row r="124">
          <cell r="A124">
            <v>19266109</v>
          </cell>
          <cell r="B124" t="str">
            <v>1401</v>
          </cell>
          <cell r="C124" t="str">
            <v>TORRES LEON ANTONIO JOSE</v>
          </cell>
          <cell r="D124" t="str">
            <v>PROFESIONAL ESPECIALIZADO 222 7</v>
          </cell>
          <cell r="E124" t="str">
            <v>PROFESIONAL ESPECIALIZADO 222 7</v>
          </cell>
          <cell r="F124" t="str">
            <v>DIRECCION DE RESPONSABILIDAD FISCAL Y JURISDICCION COACTIVA</v>
          </cell>
          <cell r="G124" t="str">
            <v>DIRECCION DE RESPONSABILIDAD FISCAL Y JURISDICCION COACTIVA</v>
          </cell>
          <cell r="H124" t="str">
            <v>ABOGADO</v>
          </cell>
          <cell r="I124" t="str">
            <v>DERECHO</v>
          </cell>
          <cell r="J124" t="str">
            <v>DERECHO LABORAL Y RELACIONES INDUSTRIALES; DERECHO PUBLICO</v>
          </cell>
          <cell r="K124" t="str">
            <v>ESPECIALIZACION EN DERECHO LABORAL Y RELACIONES INDUSTRIALES; ESPECIALIZACION EN DERECHO PUBLICO</v>
          </cell>
          <cell r="L124">
            <v>30054</v>
          </cell>
          <cell r="M124">
            <v>36.299999999999997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R124" t="str">
            <v>Colombia</v>
          </cell>
          <cell r="S124" t="str">
            <v>Boyacá</v>
          </cell>
          <cell r="T124" t="str">
            <v>Puerto Boyacá</v>
          </cell>
          <cell r="U124">
            <v>21195</v>
          </cell>
          <cell r="V124">
            <v>60.55833333333333</v>
          </cell>
          <cell r="W124" t="str">
            <v>Mas 55 edad</v>
          </cell>
          <cell r="X124" t="str">
            <v>ACTIVO</v>
          </cell>
          <cell r="Y124" t="str">
            <v>M</v>
          </cell>
          <cell r="Z124" t="str">
            <v>atorres@mail.contraloriabogota.gov.co</v>
          </cell>
          <cell r="AA124">
            <v>19266109</v>
          </cell>
          <cell r="AB124" t="str">
            <v>PROFESIONAL</v>
          </cell>
        </row>
        <row r="125">
          <cell r="A125">
            <v>19267236</v>
          </cell>
          <cell r="B125" t="str">
            <v>1291</v>
          </cell>
          <cell r="C125" t="str">
            <v>HOME CELIS CESAR ARTURO</v>
          </cell>
          <cell r="D125" t="str">
            <v>PROFESIONAL ESPECIALIZADO 222 7</v>
          </cell>
          <cell r="E125" t="str">
            <v>PROFESIONAL ESPECIALIZADO 222 7</v>
          </cell>
          <cell r="F125" t="str">
            <v>SUBDIRECCION DE FISCALIZACION INFRAESTRUCTURA</v>
          </cell>
          <cell r="G125" t="str">
            <v>DIRECCION SECTOR MOVILIDAD</v>
          </cell>
          <cell r="H125" t="str">
            <v>ECONOMISTA</v>
          </cell>
          <cell r="I125" t="str">
            <v>ECONOMIA</v>
          </cell>
          <cell r="J125" t="str">
            <v>GOBIERNO Y CONTROL DEL DISTRITO</v>
          </cell>
          <cell r="K125" t="str">
            <v>ESPECIALIZACION EN GOBIERNO Y CONTROL DEL DISTRITO CAPITAL</v>
          </cell>
          <cell r="L125">
            <v>34358</v>
          </cell>
          <cell r="M125">
            <v>24.519444444444446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R125" t="str">
            <v>Colombia</v>
          </cell>
          <cell r="S125" t="str">
            <v>Bogotá D. C.</v>
          </cell>
          <cell r="T125" t="str">
            <v>Bogotá D. C.</v>
          </cell>
          <cell r="U125">
            <v>20613</v>
          </cell>
          <cell r="V125">
            <v>62.15</v>
          </cell>
          <cell r="W125" t="str">
            <v>Mas 55 edad</v>
          </cell>
          <cell r="X125" t="str">
            <v>ACTIVO</v>
          </cell>
          <cell r="Y125" t="str">
            <v>M</v>
          </cell>
          <cell r="Z125" t="str">
            <v>chome@contraloriabogota.gov.co</v>
          </cell>
          <cell r="AA125">
            <v>19267236</v>
          </cell>
          <cell r="AB125" t="str">
            <v>PROFESIONAL</v>
          </cell>
        </row>
        <row r="126">
          <cell r="A126">
            <v>19268192</v>
          </cell>
          <cell r="B126" t="str">
            <v>1310</v>
          </cell>
          <cell r="C126" t="str">
            <v>MENDIETA MENDIETA GUSTAVO ALFONSO</v>
          </cell>
          <cell r="D126" t="str">
            <v>PROFESIONAL ESPECIALIZADO 222 7</v>
          </cell>
          <cell r="E126" t="str">
            <v>PROFESIONAL ESPECIALIZADO 222 7</v>
          </cell>
          <cell r="F126" t="str">
            <v>DIRECCION SECTOR DESARROLLO ECONOMICO, INDUSTRIA Y TURISMO</v>
          </cell>
          <cell r="G126" t="str">
            <v>DIRECCION SECTOR DESARROLLO ECONOMICO, INDUSTRIA Y TURISMO</v>
          </cell>
          <cell r="H126" t="str">
            <v>INGENIERO INDUSTRIAL</v>
          </cell>
          <cell r="I126" t="str">
            <v>INGENIERIA INDUSTRIAL</v>
          </cell>
          <cell r="J126" t="str">
            <v>GERENCIA DE RECURSOS HUMANOS</v>
          </cell>
          <cell r="K126" t="str">
            <v>ESPECIALIZACION EN GERENCIA DE RECURSOS HUMANOS</v>
          </cell>
          <cell r="L126">
            <v>42492</v>
          </cell>
          <cell r="M126">
            <v>2.2472222222222222</v>
          </cell>
          <cell r="N126" t="str">
            <v>Menos 20 servicio</v>
          </cell>
          <cell r="O126" t="str">
            <v>Planta</v>
          </cell>
          <cell r="P126" t="str">
            <v>Carrera Administ</v>
          </cell>
          <cell r="R126" t="str">
            <v>Colombia</v>
          </cell>
          <cell r="S126" t="str">
            <v>Bogotá D. C.</v>
          </cell>
          <cell r="T126" t="str">
            <v>Bogotá D. C.</v>
          </cell>
          <cell r="U126">
            <v>20797</v>
          </cell>
          <cell r="V126">
            <v>61.647222222222226</v>
          </cell>
          <cell r="W126" t="str">
            <v>Mas 55 edad</v>
          </cell>
          <cell r="X126" t="str">
            <v>ACTIVO</v>
          </cell>
          <cell r="Y126" t="str">
            <v>M</v>
          </cell>
          <cell r="Z126" t="str">
            <v>gmendieta@contraloriabogota.gov.co</v>
          </cell>
          <cell r="AA126">
            <v>19268192</v>
          </cell>
          <cell r="AB126" t="str">
            <v>PROFESIONAL</v>
          </cell>
        </row>
        <row r="127">
          <cell r="A127">
            <v>19268858</v>
          </cell>
          <cell r="B127" t="str">
            <v>1413</v>
          </cell>
          <cell r="C127" t="str">
            <v>ARAGON MELO CARLOS AUGUSTO</v>
          </cell>
          <cell r="D127" t="str">
            <v>PROFESIONAL ESPECIALIZADO 222 7</v>
          </cell>
          <cell r="E127" t="str">
            <v>PROFESIONAL ESPECIALIZADO 222 7</v>
          </cell>
          <cell r="F127" t="str">
            <v>DIRECCION DE PARTICIPACION CIUDADANA Y DESARROLLO LOCAL</v>
          </cell>
          <cell r="G127" t="str">
            <v>DIRECCION DE PARTICIPACION CIUDADANA Y DESARROLLO LOCAL</v>
          </cell>
          <cell r="H127" t="str">
            <v>ADMINISTRADOR DE EMPRESAS</v>
          </cell>
          <cell r="I127" t="str">
            <v>ADMINISTRACION DE EMPRESAS</v>
          </cell>
          <cell r="J127" t="str">
            <v>DERECHO PUBLICO</v>
          </cell>
          <cell r="K127" t="str">
            <v>ESPECIALIZACION EN DERECHO PUBLICO</v>
          </cell>
          <cell r="L127">
            <v>34368</v>
          </cell>
          <cell r="M127">
            <v>24.494444444444444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R127" t="str">
            <v>Colombia</v>
          </cell>
          <cell r="S127" t="str">
            <v>Bogotá D. C.</v>
          </cell>
          <cell r="T127" t="str">
            <v>Bogotá D. C.</v>
          </cell>
          <cell r="U127">
            <v>20348</v>
          </cell>
          <cell r="V127">
            <v>62.875</v>
          </cell>
          <cell r="W127" t="str">
            <v>Mas 55 edad</v>
          </cell>
          <cell r="X127" t="str">
            <v>ACTIVO</v>
          </cell>
          <cell r="Y127" t="str">
            <v>M</v>
          </cell>
          <cell r="Z127" t="str">
            <v>caragon@contraloriabogota.gov.co</v>
          </cell>
          <cell r="AA127">
            <v>19268858</v>
          </cell>
          <cell r="AB127" t="str">
            <v>PROFESIONAL</v>
          </cell>
        </row>
        <row r="128">
          <cell r="A128">
            <v>19270499</v>
          </cell>
          <cell r="B128" t="str">
            <v>1305</v>
          </cell>
          <cell r="C128" t="str">
            <v xml:space="preserve">AVELLA DIAZ EDGAR </v>
          </cell>
          <cell r="D128" t="str">
            <v>PROFESIONAL ESPECIALIZADO 222 7</v>
          </cell>
          <cell r="E128" t="str">
            <v>PROFESIONAL ESPECIALIZADO 222 7</v>
          </cell>
          <cell r="F128" t="str">
            <v>SUBDIRECCION DE FISCALIZACION AMBIENTE</v>
          </cell>
          <cell r="G128" t="str">
            <v>DIRECCION SECTOR HABITAT Y AMBIENTE</v>
          </cell>
          <cell r="H128" t="str">
            <v>ECONOMISTA</v>
          </cell>
          <cell r="I128" t="str">
            <v>ECONOMIA</v>
          </cell>
          <cell r="J128" t="str">
            <v>ECOLOGIA, MEDIO AMBIENTE Y DESARROLLO</v>
          </cell>
          <cell r="K128" t="str">
            <v>ESPECIALIZACION EN ECOLOGIA MEDIO AMBIENTE Y DESARROLLO</v>
          </cell>
          <cell r="L128">
            <v>30417</v>
          </cell>
          <cell r="M128">
            <v>35.305555555555557</v>
          </cell>
          <cell r="N128" t="str">
            <v>Mas 20 servicio</v>
          </cell>
          <cell r="O128" t="str">
            <v>Planta</v>
          </cell>
          <cell r="P128" t="str">
            <v>Carrera Administ</v>
          </cell>
          <cell r="R128" t="str">
            <v>Colombia</v>
          </cell>
          <cell r="S128" t="str">
            <v>Bogotá D. C.</v>
          </cell>
          <cell r="T128" t="str">
            <v>Bogotá D. C.</v>
          </cell>
          <cell r="U128">
            <v>19799</v>
          </cell>
          <cell r="V128">
            <v>64.375</v>
          </cell>
          <cell r="W128" t="str">
            <v>Mas 55 edad</v>
          </cell>
          <cell r="X128" t="str">
            <v>ACTIVO</v>
          </cell>
          <cell r="Y128" t="str">
            <v>M</v>
          </cell>
          <cell r="Z128" t="str">
            <v>eavella@contraloriabogota.gov.co</v>
          </cell>
          <cell r="AA128">
            <v>19270499</v>
          </cell>
          <cell r="AB128" t="str">
            <v>PROFESIONAL</v>
          </cell>
        </row>
        <row r="129">
          <cell r="A129">
            <v>19271783</v>
          </cell>
          <cell r="B129" t="str">
            <v>1373</v>
          </cell>
          <cell r="C129" t="str">
            <v>CELIS GUERRERO JUAN ALVARO</v>
          </cell>
          <cell r="D129" t="str">
            <v>PROFESIONAL ESPECIALIZADO 222 7</v>
          </cell>
          <cell r="E129" t="str">
            <v>PROFESIONAL ESPECIALIZADO 222 7</v>
          </cell>
          <cell r="F129" t="str">
            <v>DIRECCION SECTOR SALUD</v>
          </cell>
          <cell r="G129" t="str">
            <v>DIRECCION SECTOR SALUD</v>
          </cell>
          <cell r="H129" t="str">
            <v>CONTADOR PUBLICO; ECONOMISTA</v>
          </cell>
          <cell r="I129" t="str">
            <v>CONTADURIA PUBLICA; ECONOMIA</v>
          </cell>
          <cell r="J129" t="str">
            <v>REVISORIA FISCAL; CONTROL INTERNO</v>
          </cell>
          <cell r="K129" t="str">
            <v>ESPECIALIZACION EN REVISORIA FISCAL; ESPECIALIZACION EN CONTROL INTERNO</v>
          </cell>
          <cell r="L129">
            <v>42198</v>
          </cell>
          <cell r="M129">
            <v>3.05</v>
          </cell>
          <cell r="N129" t="str">
            <v>Menos 20 servicio</v>
          </cell>
          <cell r="O129" t="str">
            <v>Planta</v>
          </cell>
          <cell r="P129" t="str">
            <v>Carrera Administ</v>
          </cell>
          <cell r="R129" t="str">
            <v>Colombia</v>
          </cell>
          <cell r="S129" t="str">
            <v>Bogotá D. C.</v>
          </cell>
          <cell r="T129" t="str">
            <v>Bogotá D. C.</v>
          </cell>
          <cell r="U129">
            <v>20989</v>
          </cell>
          <cell r="V129">
            <v>61.119444444444447</v>
          </cell>
          <cell r="W129" t="str">
            <v>Mas 55 edad</v>
          </cell>
          <cell r="X129" t="str">
            <v>ACTIVO</v>
          </cell>
          <cell r="Y129" t="str">
            <v>M</v>
          </cell>
          <cell r="Z129" t="str">
            <v>jcelis@contraloriabogota.gov.co</v>
          </cell>
          <cell r="AA129">
            <v>19271783</v>
          </cell>
          <cell r="AB129" t="str">
            <v>PROFESIONAL</v>
          </cell>
        </row>
        <row r="130">
          <cell r="A130">
            <v>19272246</v>
          </cell>
          <cell r="B130" t="str">
            <v>1701</v>
          </cell>
          <cell r="C130" t="str">
            <v>GAMBOA GAMBOA LUIS FERNANDO</v>
          </cell>
          <cell r="D130" t="str">
            <v>PROFESIONAL UNIVERSITARIO 219 3</v>
          </cell>
          <cell r="E130" t="str">
            <v>PROFESIONAL UNIVERSITARIO 219 3</v>
          </cell>
          <cell r="F130" t="str">
            <v>DIRECCION DE RESPONSABILIDAD FISCAL Y JURISDICCION COACTIVA</v>
          </cell>
          <cell r="G130" t="str">
            <v>DIRECCION DE RESPONSABILIDAD FISCAL Y JURISDICCION COACTIVA</v>
          </cell>
          <cell r="H130" t="str">
            <v>CONTADOR PUBLICO</v>
          </cell>
          <cell r="I130" t="str">
            <v>CONTADURIA PUBLICA</v>
          </cell>
          <cell r="J130" t="str">
            <v>DERECHO DEL MEDIO AMBIENTE</v>
          </cell>
          <cell r="K130" t="str">
            <v>ESPECIALIZACION EN DERECHO DEL MEDIO AMBIENTE</v>
          </cell>
          <cell r="L130">
            <v>27535</v>
          </cell>
          <cell r="M130">
            <v>43.194444444444443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R130" t="str">
            <v>Colombia</v>
          </cell>
          <cell r="S130" t="str">
            <v>Bogotá D. C.</v>
          </cell>
          <cell r="T130" t="str">
            <v>Bogotá D. C.</v>
          </cell>
          <cell r="U130">
            <v>20979</v>
          </cell>
          <cell r="V130">
            <v>61.147222222222226</v>
          </cell>
          <cell r="W130" t="str">
            <v>Mas 55 edad</v>
          </cell>
          <cell r="X130" t="str">
            <v>ACTIVO</v>
          </cell>
          <cell r="Y130" t="str">
            <v>M</v>
          </cell>
          <cell r="Z130" t="str">
            <v>lgamboa@contraloriabogota.gov.co</v>
          </cell>
          <cell r="AA130">
            <v>19272246</v>
          </cell>
          <cell r="AB130" t="str">
            <v>PROFESIONAL</v>
          </cell>
        </row>
        <row r="131">
          <cell r="A131">
            <v>19272805</v>
          </cell>
          <cell r="B131" t="str">
            <v>1350</v>
          </cell>
          <cell r="C131" t="str">
            <v>INFANTE QUEVEDO JOSE BENITO</v>
          </cell>
          <cell r="D131" t="str">
            <v>PROFESIONAL ESPECIALIZADO 222 7</v>
          </cell>
          <cell r="E131" t="str">
            <v>PROFESIONAL ESPECIALIZADO 222 7</v>
          </cell>
          <cell r="F131" t="str">
            <v>DIRECCION SECTOR SALUD</v>
          </cell>
          <cell r="G131" t="str">
            <v>DIRECCION SECTOR SALUD</v>
          </cell>
          <cell r="H131" t="str">
            <v>INGENIERO INDUSTRIAL</v>
          </cell>
          <cell r="I131" t="str">
            <v>INGENIERIA INDUSTRIAL</v>
          </cell>
          <cell r="J131" t="str">
            <v>ANALISIS Y ADMINISTRACION FINANCIERA</v>
          </cell>
          <cell r="K131" t="str">
            <v>ESPECIALIZACION EN ANALISIS Y ADMINISTRACION FINANCIERA</v>
          </cell>
          <cell r="L131">
            <v>34500</v>
          </cell>
          <cell r="M131">
            <v>24.127777777777776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R131" t="str">
            <v>Colombia</v>
          </cell>
          <cell r="S131" t="str">
            <v>Cundinamarca</v>
          </cell>
          <cell r="T131" t="str">
            <v>Chocontá</v>
          </cell>
          <cell r="U131">
            <v>20798</v>
          </cell>
          <cell r="V131">
            <v>61.644444444444446</v>
          </cell>
          <cell r="W131" t="str">
            <v>Mas 55 edad</v>
          </cell>
          <cell r="X131" t="str">
            <v>ACTIVO</v>
          </cell>
          <cell r="Y131" t="str">
            <v>M</v>
          </cell>
          <cell r="Z131" t="str">
            <v>jinfante@contraloriabogota.gov.co</v>
          </cell>
          <cell r="AA131">
            <v>19272805</v>
          </cell>
          <cell r="AB131" t="str">
            <v>PROFESIONAL</v>
          </cell>
        </row>
        <row r="132">
          <cell r="A132">
            <v>19274032</v>
          </cell>
          <cell r="B132" t="str">
            <v>2007</v>
          </cell>
          <cell r="C132" t="str">
            <v>MARTINEZ CUERVO JORGE ENRIQUE</v>
          </cell>
          <cell r="D132" t="str">
            <v>CONDUCTOR MECANICO 482 4</v>
          </cell>
          <cell r="E132" t="str">
            <v>CONDUCTOR MECANICO 482 4</v>
          </cell>
          <cell r="F132" t="str">
            <v>SUBDIRECCION DE SERVICIOS GENERALES</v>
          </cell>
          <cell r="G132" t="str">
            <v>DIRECCION ADMINISTRATIVA Y FINANCIERA</v>
          </cell>
          <cell r="H132" t="str">
            <v>NO ES BACHILLER</v>
          </cell>
          <cell r="I132" t="str">
            <v>SIN PROFESION</v>
          </cell>
          <cell r="J132" t="str">
            <v/>
          </cell>
          <cell r="K132" t="str">
            <v/>
          </cell>
          <cell r="L132">
            <v>34590</v>
          </cell>
          <cell r="M132">
            <v>23.883333333333333</v>
          </cell>
          <cell r="N132" t="str">
            <v>Mas 20 servicio</v>
          </cell>
          <cell r="O132" t="str">
            <v>Planta</v>
          </cell>
          <cell r="P132" t="str">
            <v>Carrera Administ</v>
          </cell>
          <cell r="R132" t="str">
            <v>Colombia</v>
          </cell>
          <cell r="S132" t="str">
            <v>Bogotá D. C.</v>
          </cell>
          <cell r="T132" t="str">
            <v>Bogotá D. C.</v>
          </cell>
          <cell r="U132">
            <v>21020</v>
          </cell>
          <cell r="V132">
            <v>61.033333333333331</v>
          </cell>
          <cell r="W132" t="str">
            <v>Mas 55 edad</v>
          </cell>
          <cell r="X132" t="str">
            <v>ACTIVO</v>
          </cell>
          <cell r="Y132" t="str">
            <v>M</v>
          </cell>
          <cell r="AA132">
            <v>19274032</v>
          </cell>
          <cell r="AB132" t="str">
            <v>ASISTENCIAL</v>
          </cell>
        </row>
        <row r="133">
          <cell r="A133">
            <v>19275672</v>
          </cell>
          <cell r="B133" t="str">
            <v>1354</v>
          </cell>
          <cell r="C133" t="str">
            <v>VERA CRUZ JAIME VIRGILIO</v>
          </cell>
          <cell r="D133" t="str">
            <v>PROFESIONAL ESPECIALIZADO 222 7</v>
          </cell>
          <cell r="E133" t="str">
            <v>PROFESIONAL ESPECIALIZADO 222 7</v>
          </cell>
          <cell r="F133" t="str">
            <v>DIRECCION SECTOR SERVICIOS PUBLICOS</v>
          </cell>
          <cell r="G133" t="str">
            <v>DIRECCION SECTOR SERVICIOS PUBLICOS</v>
          </cell>
          <cell r="H133" t="str">
            <v>CONTADOR PUBLICO</v>
          </cell>
          <cell r="I133" t="str">
            <v>CONTADURIA PUBLICA</v>
          </cell>
          <cell r="J133" t="str">
            <v>AUDITORIA DE SISTEMAS DE INFORMACION</v>
          </cell>
          <cell r="K133" t="str">
            <v>ESPECIALIZACION EN AUDITORIA DE SISTEMAS DE INFORMACION</v>
          </cell>
          <cell r="L133">
            <v>42583</v>
          </cell>
          <cell r="M133">
            <v>2</v>
          </cell>
          <cell r="N133" t="str">
            <v>Menos 20 servicio</v>
          </cell>
          <cell r="O133" t="str">
            <v>Provisional</v>
          </cell>
          <cell r="P133" t="str">
            <v>Definitivo</v>
          </cell>
          <cell r="R133" t="str">
            <v>Colombia</v>
          </cell>
          <cell r="S133" t="str">
            <v>Bogotá D. C.</v>
          </cell>
          <cell r="T133" t="str">
            <v>Bogotá D. C.</v>
          </cell>
          <cell r="U133">
            <v>20838</v>
          </cell>
          <cell r="V133">
            <v>61.536111111111111</v>
          </cell>
          <cell r="W133" t="str">
            <v>Mas 55 edad</v>
          </cell>
          <cell r="X133" t="str">
            <v>ACTIVO</v>
          </cell>
          <cell r="Y133" t="str">
            <v>M</v>
          </cell>
          <cell r="Z133" t="str">
            <v>jvera@contraloriabogota.gov.co</v>
          </cell>
          <cell r="AA133">
            <v>19275672</v>
          </cell>
          <cell r="AB133" t="str">
            <v>PROFESIONAL</v>
          </cell>
        </row>
        <row r="134">
          <cell r="A134">
            <v>19276592</v>
          </cell>
          <cell r="B134" t="str">
            <v>1484</v>
          </cell>
          <cell r="C134" t="str">
            <v>CUESTA NOVOA HENRY MANUEL</v>
          </cell>
          <cell r="D134" t="str">
            <v>PROFESIONAL UNIVERSITARIO 219 3</v>
          </cell>
          <cell r="E134" t="str">
            <v>PROFESIONAL UNIVERSITARIO 219 3</v>
          </cell>
          <cell r="F134" t="str">
            <v>SUBDIRECCION DE GESTION LOCAL</v>
          </cell>
          <cell r="G134" t="str">
            <v>DIRECCION DE PARTICIPACION CIUDADANA Y DESARROLLO LOCAL</v>
          </cell>
          <cell r="H134" t="str">
            <v>INGENIERO DE SISTEMAS</v>
          </cell>
          <cell r="I134" t="str">
            <v>INGENIERIA DE SISTEMAS</v>
          </cell>
          <cell r="J134" t="str">
            <v>GESTION PUBLICA E INVESTIGACIONES ADMINISTRATIVAS</v>
          </cell>
          <cell r="K134" t="str">
            <v>ESPECIALIZACION EN GESTION PUBLICA E INSTITUCIONES ADMINISTRATIVAS</v>
          </cell>
          <cell r="L134">
            <v>34400</v>
          </cell>
          <cell r="M134">
            <v>24.4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R134" t="str">
            <v>Colombia</v>
          </cell>
          <cell r="S134" t="str">
            <v>Bogotá D. C.</v>
          </cell>
          <cell r="T134" t="str">
            <v>Bogotá D. C.</v>
          </cell>
          <cell r="U134">
            <v>20322</v>
          </cell>
          <cell r="V134">
            <v>62.944444444444443</v>
          </cell>
          <cell r="W134" t="str">
            <v>Mas 55 edad</v>
          </cell>
          <cell r="X134" t="str">
            <v>ACTIVO</v>
          </cell>
          <cell r="Y134" t="str">
            <v>M</v>
          </cell>
          <cell r="Z134" t="str">
            <v>hcuesta@contraloriabogota.gov.co</v>
          </cell>
          <cell r="AA134">
            <v>19276592</v>
          </cell>
          <cell r="AB134" t="str">
            <v>PROFESIONAL</v>
          </cell>
        </row>
        <row r="135">
          <cell r="A135">
            <v>19277170</v>
          </cell>
          <cell r="B135" t="str">
            <v>1579</v>
          </cell>
          <cell r="C135" t="str">
            <v>GARZON GONZALEZ NESTOR GUSTAVO</v>
          </cell>
          <cell r="D135" t="str">
            <v>PROFESIONAL UNIVERSITARIO 219 3</v>
          </cell>
          <cell r="E135" t="str">
            <v>PROFESIONAL UNIVERSITARIO 219 3</v>
          </cell>
          <cell r="F135" t="str">
            <v>DIRECCION DE PARTICIPACION CIUDADANA Y DESARROLLO LOCAL</v>
          </cell>
          <cell r="G135" t="str">
            <v>DIRECCION DE PARTICIPACION CIUDADANA Y DESARROLLO LOCAL</v>
          </cell>
          <cell r="H135" t="str">
            <v>ABOGADO</v>
          </cell>
          <cell r="I135" t="str">
            <v>DERECHO</v>
          </cell>
          <cell r="J135" t="str">
            <v>DERECHO TRIBUTARIO Y ADUANERO</v>
          </cell>
          <cell r="K135" t="str">
            <v>ESPECIALIZACION EN DERECHO TRIBUTARIO Y ADUANERO</v>
          </cell>
          <cell r="L135">
            <v>33196</v>
          </cell>
          <cell r="M135">
            <v>27.7</v>
          </cell>
          <cell r="N135" t="str">
            <v>Mas 20 servicio</v>
          </cell>
          <cell r="O135" t="str">
            <v>Planta</v>
          </cell>
          <cell r="P135" t="str">
            <v>Carrera Administ</v>
          </cell>
          <cell r="R135" t="str">
            <v>Colombia</v>
          </cell>
          <cell r="S135" t="str">
            <v>Bogotá D. C.</v>
          </cell>
          <cell r="T135" t="str">
            <v>Bogotá D. C.</v>
          </cell>
          <cell r="U135">
            <v>20359</v>
          </cell>
          <cell r="V135">
            <v>62.844444444444441</v>
          </cell>
          <cell r="W135" t="str">
            <v>Mas 55 edad</v>
          </cell>
          <cell r="X135" t="str">
            <v>ACTIVO</v>
          </cell>
          <cell r="Y135" t="str">
            <v>M</v>
          </cell>
          <cell r="Z135" t="str">
            <v>ggarzon@contraloriabogota.gov.co</v>
          </cell>
          <cell r="AA135">
            <v>19277170</v>
          </cell>
          <cell r="AB135" t="str">
            <v>PROFESIONAL</v>
          </cell>
        </row>
        <row r="136">
          <cell r="A136">
            <v>19277816</v>
          </cell>
          <cell r="B136" t="str">
            <v>1821</v>
          </cell>
          <cell r="C136" t="str">
            <v>BARRETO ESCOBAR HEMBERT ALEXANDER</v>
          </cell>
          <cell r="D136" t="str">
            <v>TECNICO OPERATIVO 314 5</v>
          </cell>
          <cell r="E136" t="str">
            <v>TECNICO OPERATIVO 314 5</v>
          </cell>
          <cell r="F136" t="str">
            <v>DIRECCION SECTOR MOVILIDAD</v>
          </cell>
          <cell r="G136" t="str">
            <v>DIRECCION SECTOR MOVILIDAD</v>
          </cell>
          <cell r="H136" t="str">
            <v>TECNICO EN SISTEMAS</v>
          </cell>
          <cell r="I136" t="str">
            <v>TECNOLOGIA EN SISTEMAS</v>
          </cell>
          <cell r="J136" t="str">
            <v/>
          </cell>
          <cell r="K136" t="str">
            <v/>
          </cell>
          <cell r="L136">
            <v>28642</v>
          </cell>
          <cell r="M136">
            <v>40.166666666666664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R136" t="str">
            <v>Colombia</v>
          </cell>
          <cell r="S136" t="str">
            <v>Bogotá D. C.</v>
          </cell>
          <cell r="T136" t="str">
            <v>Bogotá D. C.</v>
          </cell>
          <cell r="U136">
            <v>20910</v>
          </cell>
          <cell r="V136">
            <v>61.336111111111109</v>
          </cell>
          <cell r="W136" t="str">
            <v>Mas 55 edad</v>
          </cell>
          <cell r="X136" t="str">
            <v>ACTIVO</v>
          </cell>
          <cell r="Y136" t="str">
            <v>M</v>
          </cell>
          <cell r="Z136" t="str">
            <v>hbarreto@contraloriabogota.gov.co</v>
          </cell>
          <cell r="AA136">
            <v>19277816</v>
          </cell>
          <cell r="AB136" t="str">
            <v>TÉCNICO</v>
          </cell>
        </row>
        <row r="137">
          <cell r="A137">
            <v>19291864</v>
          </cell>
          <cell r="B137" t="str">
            <v>1244</v>
          </cell>
          <cell r="C137" t="str">
            <v xml:space="preserve">BOBADILLA MENDEZ GUILLERMO 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MOVILIDAD</v>
          </cell>
          <cell r="G137" t="str">
            <v>DIRECCION SECTOR MOVILIDAD</v>
          </cell>
          <cell r="H137" t="str">
            <v>ABOGADO</v>
          </cell>
          <cell r="I137" t="str">
            <v>DERECHO</v>
          </cell>
          <cell r="J137" t="str">
            <v>GESTION PUBLICA</v>
          </cell>
          <cell r="K137" t="str">
            <v>ESPECIALIZACION EN GESTION PUBLICA</v>
          </cell>
          <cell r="L137">
            <v>42198</v>
          </cell>
          <cell r="M137">
            <v>3.05</v>
          </cell>
          <cell r="N137" t="str">
            <v>Menos 20 servicio</v>
          </cell>
          <cell r="O137" t="str">
            <v>Planta</v>
          </cell>
          <cell r="P137" t="str">
            <v>Carrera Administ</v>
          </cell>
          <cell r="R137" t="str">
            <v>Colombia</v>
          </cell>
          <cell r="S137" t="str">
            <v>Meta</v>
          </cell>
          <cell r="T137" t="str">
            <v>Acacias</v>
          </cell>
          <cell r="U137">
            <v>20381</v>
          </cell>
          <cell r="V137">
            <v>62.783333333333331</v>
          </cell>
          <cell r="W137" t="str">
            <v>Mas 55 edad</v>
          </cell>
          <cell r="X137" t="str">
            <v>ACTIVO</v>
          </cell>
          <cell r="Y137" t="str">
            <v>M</v>
          </cell>
          <cell r="Z137" t="str">
            <v>gbobadilla@contraloriabogota.gov.co</v>
          </cell>
          <cell r="AA137">
            <v>19291864</v>
          </cell>
          <cell r="AB137" t="str">
            <v>PROFESIONAL</v>
          </cell>
        </row>
        <row r="138">
          <cell r="A138">
            <v>19294922</v>
          </cell>
          <cell r="B138" t="str">
            <v>1407</v>
          </cell>
          <cell r="C138" t="str">
            <v>PENA ANGULO LUIS FRANCISCO</v>
          </cell>
          <cell r="D138" t="str">
            <v>PROFESIONAL ESPECIALIZADO 222 7</v>
          </cell>
          <cell r="E138" t="str">
            <v>PROFESIONAL ESPECIALIZADO 222 7</v>
          </cell>
          <cell r="F138" t="str">
            <v>DIRECCION SECTOR INTEGRACION SOCIAL</v>
          </cell>
          <cell r="G138" t="str">
            <v>DIRECCION SECTOR INTEGRACION SOCIAL</v>
          </cell>
          <cell r="H138" t="str">
            <v>ECONOMISTA; ABOGADO</v>
          </cell>
          <cell r="I138" t="str">
            <v>ECONOMIA; DERECHO</v>
          </cell>
          <cell r="J138" t="str">
            <v/>
          </cell>
          <cell r="K138" t="str">
            <v/>
          </cell>
          <cell r="L138">
            <v>34680</v>
          </cell>
          <cell r="M138">
            <v>23.636111111111113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R138" t="str">
            <v>Colombia</v>
          </cell>
          <cell r="S138" t="str">
            <v>Bogotá D. C.</v>
          </cell>
          <cell r="T138" t="str">
            <v>Bogotá D. C.</v>
          </cell>
          <cell r="U138">
            <v>20946</v>
          </cell>
          <cell r="V138">
            <v>61.236111111111114</v>
          </cell>
          <cell r="W138" t="str">
            <v>Mas 55 edad</v>
          </cell>
          <cell r="X138" t="str">
            <v>ACTIVO</v>
          </cell>
          <cell r="Y138" t="str">
            <v>M</v>
          </cell>
          <cell r="Z138" t="str">
            <v>fpena@contraloriabogota.gov.co</v>
          </cell>
          <cell r="AA138">
            <v>19294922</v>
          </cell>
          <cell r="AB138" t="str">
            <v>PROFESIONAL</v>
          </cell>
        </row>
        <row r="139">
          <cell r="A139">
            <v>19296783</v>
          </cell>
          <cell r="B139" t="str">
            <v>1274</v>
          </cell>
          <cell r="C139" t="str">
            <v>TERAN CARDENAS LUIS FELIPE</v>
          </cell>
          <cell r="D139" t="str">
            <v>PROFESIONAL ESPECIALIZADO 222 7</v>
          </cell>
          <cell r="E139" t="str">
            <v>PROFESIONAL ESPECIALIZADO 222 7</v>
          </cell>
          <cell r="F139" t="str">
            <v>SUBDIRECCION DE ESTUDIOS ECONOMICOS Y FISCALES</v>
          </cell>
          <cell r="G139" t="str">
            <v>DIRECCION DE ESTUDIOS DE ECONOMIA Y POLITICA PUBLICA</v>
          </cell>
          <cell r="H139" t="str">
            <v>ADMINISTRADOR PUBLICO</v>
          </cell>
          <cell r="I139" t="str">
            <v>ADMINISTRACION PUBLICA</v>
          </cell>
          <cell r="J139" t="str">
            <v>ADMINISTRACION DE LA PLANEACION URBANA Y REGIONAL</v>
          </cell>
          <cell r="K139" t="str">
            <v>ESPECIALIZACION EN ADMINISTRACION DE LA PLANEACION URBANA Y REGIONAL</v>
          </cell>
          <cell r="L139">
            <v>34345</v>
          </cell>
          <cell r="M139">
            <v>24.555555555555557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R139" t="str">
            <v>Colombia</v>
          </cell>
          <cell r="S139" t="str">
            <v>Bogotá D. C.</v>
          </cell>
          <cell r="T139" t="str">
            <v>Bogotá D. C.</v>
          </cell>
          <cell r="U139">
            <v>20459</v>
          </cell>
          <cell r="V139">
            <v>62.572222222222223</v>
          </cell>
          <cell r="W139" t="str">
            <v>Mas 55 edad</v>
          </cell>
          <cell r="X139" t="str">
            <v>ACTIVO</v>
          </cell>
          <cell r="Y139" t="str">
            <v>M</v>
          </cell>
          <cell r="Z139" t="str">
            <v>fteran@contraloriabogota.gov.co</v>
          </cell>
          <cell r="AA139">
            <v>19296783</v>
          </cell>
          <cell r="AB139" t="str">
            <v>PROFESIONAL</v>
          </cell>
        </row>
        <row r="140">
          <cell r="A140">
            <v>19302560</v>
          </cell>
          <cell r="B140" t="str">
            <v>1866</v>
          </cell>
          <cell r="C140" t="str">
            <v>BERNAL GALINDO LUIS EDUARDO</v>
          </cell>
          <cell r="D140" t="str">
            <v>TECNICO OPERATIVO 314 3</v>
          </cell>
          <cell r="E140" t="str">
            <v>TECNICO OPERATIVO 314 3</v>
          </cell>
          <cell r="F140" t="str">
            <v>DIRECCION SECTOR HABITAT Y AMBIENTE</v>
          </cell>
          <cell r="G140" t="str">
            <v>DIRECCION SECTOR HABITAT Y AMBIENTE</v>
          </cell>
          <cell r="H140" t="str">
            <v>ESTUDIANTE DE LICENCIATURA EN MATEMATICAS</v>
          </cell>
          <cell r="I140" t="str">
            <v>ESTUDIANTE UNIVERSITARIO</v>
          </cell>
          <cell r="J140" t="str">
            <v/>
          </cell>
          <cell r="K140" t="str">
            <v/>
          </cell>
          <cell r="L140">
            <v>29068</v>
          </cell>
          <cell r="M140">
            <v>39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R140" t="str">
            <v>Colombia</v>
          </cell>
          <cell r="S140" t="str">
            <v>Bogotá D. C.</v>
          </cell>
          <cell r="T140" t="str">
            <v>Bogotá D. C.</v>
          </cell>
          <cell r="U140">
            <v>20404</v>
          </cell>
          <cell r="V140">
            <v>62.722222222222221</v>
          </cell>
          <cell r="W140" t="str">
            <v>Mas 55 edad</v>
          </cell>
          <cell r="X140" t="str">
            <v>ACTIVO</v>
          </cell>
          <cell r="Y140" t="str">
            <v>M</v>
          </cell>
          <cell r="Z140" t="str">
            <v>lbernal@contraloriabogota.gov.co</v>
          </cell>
          <cell r="AA140">
            <v>19302560</v>
          </cell>
          <cell r="AB140" t="str">
            <v>TÉCNICO</v>
          </cell>
        </row>
        <row r="141">
          <cell r="A141">
            <v>19302972</v>
          </cell>
          <cell r="B141" t="str">
            <v>1236</v>
          </cell>
          <cell r="C141" t="str">
            <v>MERIZALDE SALAZAR EDUARDO MARIA</v>
          </cell>
          <cell r="D141" t="str">
            <v>PROFESIONAL ESPECIALIZADO 222 7</v>
          </cell>
          <cell r="E141" t="str">
            <v>PROFESIONAL ESPECIALIZADO 222 7</v>
          </cell>
          <cell r="F141" t="str">
            <v>SUBDIRECCION DE GESTION LOCAL</v>
          </cell>
          <cell r="G141" t="str">
            <v>DIRECCION DE PARTICIPACION CIUDADANA Y DESARROLLO LOCAL</v>
          </cell>
          <cell r="H141" t="str">
            <v>ADMINISTRADOR DE EMPRESAS</v>
          </cell>
          <cell r="I141" t="str">
            <v>ADMINISTRACION DE EMPRESAS</v>
          </cell>
          <cell r="J141" t="str">
            <v/>
          </cell>
          <cell r="K141" t="str">
            <v/>
          </cell>
          <cell r="L141">
            <v>39540</v>
          </cell>
          <cell r="M141">
            <v>10.330555555555556</v>
          </cell>
          <cell r="N141" t="str">
            <v>Menos 20 servicio</v>
          </cell>
          <cell r="O141" t="str">
            <v>Provisional</v>
          </cell>
          <cell r="P141" t="str">
            <v>Definitivo</v>
          </cell>
          <cell r="R141" t="str">
            <v>Colombia</v>
          </cell>
          <cell r="S141" t="str">
            <v>Bogotá D. C.</v>
          </cell>
          <cell r="T141" t="str">
            <v>Bogotá D. C.</v>
          </cell>
          <cell r="U141">
            <v>20058</v>
          </cell>
          <cell r="V141">
            <v>63.669444444444444</v>
          </cell>
          <cell r="W141" t="str">
            <v>Mas 55 edad</v>
          </cell>
          <cell r="X141" t="str">
            <v>ACTIVO</v>
          </cell>
          <cell r="Y141" t="str">
            <v>M</v>
          </cell>
          <cell r="Z141" t="str">
            <v>emerizalde@contraloriabogota.gov.co</v>
          </cell>
          <cell r="AA141">
            <v>19302972</v>
          </cell>
          <cell r="AB141" t="str">
            <v>PROFESIONAL</v>
          </cell>
        </row>
        <row r="142">
          <cell r="A142">
            <v>19306108</v>
          </cell>
          <cell r="B142" t="str">
            <v>1431</v>
          </cell>
          <cell r="C142" t="str">
            <v>MORA CASCAVITA JORGE AUGUSTO</v>
          </cell>
          <cell r="D142" t="str">
            <v>PROFESIONAL ESPECIALIZADO 222 7</v>
          </cell>
          <cell r="E142" t="str">
            <v>PROFESIONAL ESPECIALIZADO 222 5</v>
          </cell>
          <cell r="F142" t="str">
            <v>SUBDIRECCION DE GESTION LOCAL</v>
          </cell>
          <cell r="G142" t="str">
            <v>DIRECCION DE PARTICIPACION CIUDADANA Y DESARROLLO LOCAL</v>
          </cell>
          <cell r="H142" t="str">
            <v>ECONOMISTA</v>
          </cell>
          <cell r="I142" t="str">
            <v>ECONOMIA</v>
          </cell>
          <cell r="J142" t="str">
            <v>FORMULACION Y EVALUACION DE PROYECTOS; INFORMATICA PARA LA GERENCIA DE PROYECTOS; MAGISTER EN GESTION Y EVALUACION DE PROYECTOS DE INVERSION</v>
          </cell>
          <cell r="K142" t="e">
            <v>#N/A</v>
          </cell>
          <cell r="L142">
            <v>34359</v>
          </cell>
          <cell r="M142">
            <v>24.516666666666666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R142" t="str">
            <v>Colombia</v>
          </cell>
          <cell r="S142" t="str">
            <v>Cundinamarca</v>
          </cell>
          <cell r="T142" t="str">
            <v>Ubaque</v>
          </cell>
          <cell r="U142">
            <v>20131</v>
          </cell>
          <cell r="V142">
            <v>63.472222222222221</v>
          </cell>
          <cell r="W142" t="str">
            <v>Mas 55 edad</v>
          </cell>
          <cell r="X142" t="str">
            <v>ACTIVO</v>
          </cell>
          <cell r="Y142" t="str">
            <v>M</v>
          </cell>
          <cell r="Z142" t="str">
            <v>jmora@contraloriabogota.gov.co</v>
          </cell>
          <cell r="AA142">
            <v>19306108</v>
          </cell>
          <cell r="AB142" t="str">
            <v>PROFESIONAL</v>
          </cell>
        </row>
        <row r="143">
          <cell r="A143">
            <v>19308220</v>
          </cell>
          <cell r="B143" t="str">
            <v>1665</v>
          </cell>
          <cell r="C143" t="str">
            <v>CASTIBLANCO  LUIS ENRIQUE</v>
          </cell>
          <cell r="D143" t="str">
            <v>PROFESIONAL UNIVERSITARIO 219 3</v>
          </cell>
          <cell r="E143" t="str">
            <v>PROFESIONAL UNIVERSITARIO 219 3</v>
          </cell>
          <cell r="F143" t="str">
            <v>DIRECCION SECTOR MOVILIDAD</v>
          </cell>
          <cell r="G143" t="str">
            <v>DIRECCION SECTOR MOVILIDAD</v>
          </cell>
          <cell r="H143" t="str">
            <v>ABOGADO</v>
          </cell>
          <cell r="I143" t="str">
            <v>DERECHO</v>
          </cell>
          <cell r="J143" t="str">
            <v>DERECHO PUBLICO</v>
          </cell>
          <cell r="K143" t="str">
            <v>ESPECIALIZACION EN DERECHO PUBLICO</v>
          </cell>
          <cell r="L143">
            <v>34367</v>
          </cell>
          <cell r="M143">
            <v>24.497222222222224</v>
          </cell>
          <cell r="N143" t="str">
            <v>Mas 20 servicio</v>
          </cell>
          <cell r="O143" t="str">
            <v>Planta</v>
          </cell>
          <cell r="P143" t="str">
            <v>Carrera Administ</v>
          </cell>
          <cell r="R143" t="str">
            <v>Colombia</v>
          </cell>
          <cell r="S143" t="str">
            <v>Bogotá D. C.</v>
          </cell>
          <cell r="T143" t="str">
            <v>Bogotá D. C.</v>
          </cell>
          <cell r="U143">
            <v>20801</v>
          </cell>
          <cell r="V143">
            <v>61.636111111111113</v>
          </cell>
          <cell r="W143" t="str">
            <v>Mas 55 edad</v>
          </cell>
          <cell r="X143" t="str">
            <v>ACTIVO</v>
          </cell>
          <cell r="Y143" t="str">
            <v>M</v>
          </cell>
          <cell r="Z143" t="str">
            <v>lcastiblanco@contraloriabogota.gov.co</v>
          </cell>
          <cell r="AA143">
            <v>19308220</v>
          </cell>
          <cell r="AB143" t="str">
            <v>PROFESIONAL</v>
          </cell>
        </row>
        <row r="144">
          <cell r="A144">
            <v>19308577</v>
          </cell>
          <cell r="B144" t="str">
            <v>2079</v>
          </cell>
          <cell r="C144" t="str">
            <v xml:space="preserve">SEGURA ARANZAZU FERNANDO </v>
          </cell>
          <cell r="D144" t="str">
            <v>GERENTE 039 1</v>
          </cell>
          <cell r="E144" t="str">
            <v>GERENTE 039 1</v>
          </cell>
          <cell r="F144" t="str">
            <v>DIRECCION DE RESPONSABILIDAD FISCAL Y JURISDICCION COACTIVA</v>
          </cell>
          <cell r="G144" t="str">
            <v>DIRECCION DE RESPONSABILIDAD FISCAL Y JURISDICCION COACTIVA</v>
          </cell>
          <cell r="H144" t="str">
            <v>ABOGADO</v>
          </cell>
          <cell r="I144" t="str">
            <v>DERECHO</v>
          </cell>
          <cell r="J144" t="str">
            <v>DERECHO FINANCIERO; GERENCIA DE NEGOCIOS INTERNACIONALES; DERECHO ADMINISTRATIVO</v>
          </cell>
          <cell r="K144" t="str">
            <v>ESPECIALIZACION EN DERECHO FINANCIERO; ESPECIALIZACION EN GERENCIA DE NEGOCIOS INTERNACIONALES; ESPECIALIZACION EN DERECHO ADMINISTRATIVO</v>
          </cell>
          <cell r="L144">
            <v>42864</v>
          </cell>
          <cell r="M144">
            <v>1.2277777777777779</v>
          </cell>
          <cell r="N144" t="str">
            <v>Menos 20 servicio</v>
          </cell>
          <cell r="O144" t="str">
            <v>Planta</v>
          </cell>
          <cell r="P144" t="str">
            <v>Libre N y R</v>
          </cell>
          <cell r="R144" t="str">
            <v>Colombia</v>
          </cell>
          <cell r="S144" t="str">
            <v>Tolima</v>
          </cell>
          <cell r="T144" t="str">
            <v>Purificación</v>
          </cell>
          <cell r="U144">
            <v>20376</v>
          </cell>
          <cell r="V144">
            <v>62.797222222222224</v>
          </cell>
          <cell r="W144" t="str">
            <v>Mas 55 edad</v>
          </cell>
          <cell r="X144" t="str">
            <v>ACTIVO</v>
          </cell>
          <cell r="Y144" t="str">
            <v>M</v>
          </cell>
          <cell r="Z144" t="str">
            <v>fsegura@contraloriabogota.gov.co</v>
          </cell>
          <cell r="AA144">
            <v>19308577</v>
          </cell>
          <cell r="AB144" t="str">
            <v>DIRECTIVO</v>
          </cell>
        </row>
        <row r="145">
          <cell r="A145">
            <v>19309370</v>
          </cell>
          <cell r="B145" t="str">
            <v>1213</v>
          </cell>
          <cell r="C145" t="str">
            <v>GIL BARRETO JOSE DE JESUS</v>
          </cell>
          <cell r="D145" t="str">
            <v>PROFESIONAL ESPECIALIZADO 222 9</v>
          </cell>
          <cell r="E145" t="str">
            <v>PROFESIONAL ESPECIALIZADO 222 9</v>
          </cell>
          <cell r="F145" t="str">
            <v>DIRECCION SECTOR GOBIERNO</v>
          </cell>
          <cell r="G145" t="str">
            <v>DIRECCION SECTOR GOBIERNO</v>
          </cell>
          <cell r="H145" t="str">
            <v>ABOGADO; ADMINISTRADOR DE EMPRESAS</v>
          </cell>
          <cell r="I145" t="str">
            <v>DERECHO; ADMINISTRACION DE EMPRESAS</v>
          </cell>
          <cell r="J145" t="str">
            <v>DERECHO LABORAL;DERECHO DE SEGUROS;DERECHO CONTITUCIONAL; MAGISTER EN DERECHO</v>
          </cell>
          <cell r="K145" t="str">
            <v>ESPECIALIZACION EN DERECHO LABORAL; ESPECIALIZACION EN DERECHO DE SEGUROS; ESPECIALIZACION EN DERECHO CONSTITUCIONAL; MAESTRIA EN DERECHO</v>
          </cell>
          <cell r="L145">
            <v>34367</v>
          </cell>
          <cell r="M145">
            <v>24.497222222222224</v>
          </cell>
          <cell r="N145" t="str">
            <v>Mas 20 servicio</v>
          </cell>
          <cell r="O145" t="str">
            <v>Planta</v>
          </cell>
          <cell r="P145" t="str">
            <v>Carrera Administ</v>
          </cell>
          <cell r="R145" t="str">
            <v>Colombia</v>
          </cell>
          <cell r="S145" t="str">
            <v>Bogotá D. C.</v>
          </cell>
          <cell r="T145" t="str">
            <v>Bogotá D. C.</v>
          </cell>
          <cell r="U145">
            <v>21381</v>
          </cell>
          <cell r="V145">
            <v>60.044444444444444</v>
          </cell>
          <cell r="W145" t="str">
            <v>Mas 55 edad</v>
          </cell>
          <cell r="X145" t="str">
            <v>ACTIVO</v>
          </cell>
          <cell r="Y145" t="str">
            <v>M</v>
          </cell>
          <cell r="Z145" t="str">
            <v>jgil@contraloriabogota.gov.co</v>
          </cell>
          <cell r="AA145">
            <v>19309370</v>
          </cell>
          <cell r="AB145" t="str">
            <v>PROFESIONAL</v>
          </cell>
        </row>
        <row r="146">
          <cell r="A146">
            <v>19312550</v>
          </cell>
          <cell r="B146" t="str">
            <v>1203</v>
          </cell>
          <cell r="C146" t="str">
            <v xml:space="preserve">CONTRERAS CUELLAR ISMAEL </v>
          </cell>
          <cell r="D146" t="str">
            <v>ASESOR 105 1</v>
          </cell>
          <cell r="E146" t="str">
            <v>ASESOR 105 1</v>
          </cell>
          <cell r="F146" t="str">
            <v>DESPACHO DEL CONTRALOR AUXILIAR</v>
          </cell>
          <cell r="G146" t="str">
            <v>DESPACHO DEL CONTRALOR AUXILIAR</v>
          </cell>
          <cell r="H146" t="str">
            <v>CONTADOR PUBLICO</v>
          </cell>
          <cell r="I146" t="str">
            <v>CONTADURIA PUBLICA</v>
          </cell>
          <cell r="J146" t="str">
            <v>FINANZAS; LEGISLACION FINANCIERA</v>
          </cell>
          <cell r="K146" t="str">
            <v>ESPECIALIZACION EN FINANZAS; ESPECIALIZACION EN LEGISLACION FINANCIERA</v>
          </cell>
          <cell r="L146">
            <v>42457</v>
          </cell>
          <cell r="M146">
            <v>2.3416666666666668</v>
          </cell>
          <cell r="N146" t="str">
            <v>Menos 20 servicio</v>
          </cell>
          <cell r="O146" t="str">
            <v>Planta</v>
          </cell>
          <cell r="P146" t="str">
            <v>Libre N y R</v>
          </cell>
          <cell r="R146" t="str">
            <v>Colombia</v>
          </cell>
          <cell r="S146" t="str">
            <v>Bogotá D. C.</v>
          </cell>
          <cell r="T146" t="str">
            <v>Bogotá D. C.</v>
          </cell>
          <cell r="U146">
            <v>20300</v>
          </cell>
          <cell r="V146">
            <v>63.00277777777778</v>
          </cell>
          <cell r="W146" t="str">
            <v>Mas 55 edad</v>
          </cell>
          <cell r="X146" t="str">
            <v>ACTIVO</v>
          </cell>
          <cell r="Y146" t="str">
            <v>M</v>
          </cell>
          <cell r="Z146" t="str">
            <v>icontreras@contraloriabogota.gov.co</v>
          </cell>
          <cell r="AA146">
            <v>19312550</v>
          </cell>
          <cell r="AB146" t="str">
            <v>ASESOR</v>
          </cell>
        </row>
        <row r="147">
          <cell r="A147">
            <v>19314106</v>
          </cell>
          <cell r="B147" t="str">
            <v>2010</v>
          </cell>
          <cell r="C147" t="str">
            <v xml:space="preserve">RUIZ LOPEZ WILLIAM </v>
          </cell>
          <cell r="D147" t="str">
            <v>CONDUCTOR MECANICO 482 4</v>
          </cell>
          <cell r="E147" t="str">
            <v>CONDUCTOR MECANICO 482 4</v>
          </cell>
          <cell r="F147" t="str">
            <v>SUBDIRECCION DE SERVICIOS GENERALES</v>
          </cell>
          <cell r="G147" t="str">
            <v>DIRECCION ADMINISTRATIVA Y FINANCIERA</v>
          </cell>
          <cell r="H147" t="str">
            <v>BACHILLER ACADEMICO</v>
          </cell>
          <cell r="I147" t="str">
            <v>BACHILLERATO ACADEMICO</v>
          </cell>
          <cell r="J147" t="str">
            <v/>
          </cell>
          <cell r="K147" t="str">
            <v/>
          </cell>
          <cell r="L147">
            <v>31747</v>
          </cell>
          <cell r="M147">
            <v>31.666666666666668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R147" t="str">
            <v>Colombia</v>
          </cell>
          <cell r="S147" t="str">
            <v>Bogotá D. C.</v>
          </cell>
          <cell r="T147" t="str">
            <v>Bogotá D. C.</v>
          </cell>
          <cell r="U147">
            <v>21026</v>
          </cell>
          <cell r="V147">
            <v>61.016666666666666</v>
          </cell>
          <cell r="W147" t="str">
            <v>Mas 55 edad</v>
          </cell>
          <cell r="X147" t="str">
            <v>ACTIVO</v>
          </cell>
          <cell r="Y147" t="str">
            <v>M</v>
          </cell>
          <cell r="Z147" t="str">
            <v>williamlopez@contraloriabogota.gov.co</v>
          </cell>
          <cell r="AA147">
            <v>19314106</v>
          </cell>
          <cell r="AB147" t="str">
            <v>ASISTENCIAL</v>
          </cell>
        </row>
        <row r="148">
          <cell r="A148">
            <v>19314388</v>
          </cell>
          <cell r="B148" t="str">
            <v>1561</v>
          </cell>
          <cell r="C148" t="str">
            <v>ROJAS SANABRIA JOSE EDUARDO</v>
          </cell>
          <cell r="D148" t="str">
            <v>PROFESIONAL UNIVERSITARIO 219 3</v>
          </cell>
          <cell r="E148" t="str">
            <v>PROFESIONAL UNIVERSITARIO 219 3</v>
          </cell>
          <cell r="F148" t="str">
            <v>SUBDIRECCION DE FISCALIZACION CONTROL URBANO</v>
          </cell>
          <cell r="G148" t="str">
            <v>DIRECCION SECTOR HABITAT Y AMBIENTE</v>
          </cell>
          <cell r="H148" t="str">
            <v>ECONOMISTA</v>
          </cell>
          <cell r="I148" t="str">
            <v>ECONOMIA</v>
          </cell>
          <cell r="J148" t="str">
            <v>DERECHO LABORAL</v>
          </cell>
          <cell r="K148" t="str">
            <v>ESPECIALIZACION EN DERECHO LABORAL</v>
          </cell>
          <cell r="L148">
            <v>34345</v>
          </cell>
          <cell r="M148">
            <v>24.555555555555557</v>
          </cell>
          <cell r="N148" t="str">
            <v>Mas 20 servicio</v>
          </cell>
          <cell r="O148" t="str">
            <v>Planta</v>
          </cell>
          <cell r="P148" t="str">
            <v>Carrera Administ</v>
          </cell>
          <cell r="R148" t="str">
            <v>Colombia</v>
          </cell>
          <cell r="S148" t="str">
            <v>Cundinamarca</v>
          </cell>
          <cell r="T148" t="str">
            <v>Cáqueza</v>
          </cell>
          <cell r="U148">
            <v>20929</v>
          </cell>
          <cell r="V148">
            <v>61.283333333333331</v>
          </cell>
          <cell r="W148" t="str">
            <v>Mas 55 edad</v>
          </cell>
          <cell r="X148" t="str">
            <v>ACTIVO</v>
          </cell>
          <cell r="Y148" t="str">
            <v>M</v>
          </cell>
          <cell r="Z148" t="str">
            <v>edrojas@contraloriabogota.gov.co</v>
          </cell>
          <cell r="AA148">
            <v>19314388</v>
          </cell>
          <cell r="AB148" t="str">
            <v>PROFESIONAL</v>
          </cell>
        </row>
        <row r="149">
          <cell r="A149">
            <v>19314963</v>
          </cell>
          <cell r="B149" t="str">
            <v>1135</v>
          </cell>
          <cell r="C149" t="str">
            <v>CUBILLOS NEIRA LUIS FERNANDO</v>
          </cell>
          <cell r="D149" t="str">
            <v>GERENTE 039 2</v>
          </cell>
          <cell r="E149" t="str">
            <v>GERENTE 039 2</v>
          </cell>
          <cell r="F149" t="str">
            <v>GERENCIA LOCAL TEUSAQUILLO</v>
          </cell>
          <cell r="G149" t="str">
            <v>DIRECCION DE PARTICIPACION CIUDADANA Y DESARROLLO LOCAL</v>
          </cell>
          <cell r="H149" t="str">
            <v>ABOGADO</v>
          </cell>
          <cell r="I149" t="str">
            <v>DERECHO</v>
          </cell>
          <cell r="J149" t="str">
            <v>DERECHO AMBIENTAL; GERENCIA POLITICA Y CONTROL FISCAL</v>
          </cell>
          <cell r="K149" t="str">
            <v>ESPECIALIZACION EN DERECHO AMBIENTAL; ESPECIALIZACION EN GERENCIA PUBLICA Y CONTROL FISCAL</v>
          </cell>
          <cell r="L149">
            <v>42556</v>
          </cell>
          <cell r="M149">
            <v>2.0722222222222224</v>
          </cell>
          <cell r="N149" t="str">
            <v>Menos 20 servicio</v>
          </cell>
          <cell r="O149" t="str">
            <v>Planta</v>
          </cell>
          <cell r="P149" t="str">
            <v>Libre N y R</v>
          </cell>
          <cell r="R149" t="str">
            <v>Colombia</v>
          </cell>
          <cell r="S149" t="str">
            <v>Bogotá D. C.</v>
          </cell>
          <cell r="T149" t="str">
            <v>Bogotá D. C.</v>
          </cell>
          <cell r="U149">
            <v>20484</v>
          </cell>
          <cell r="V149">
            <v>62.50277777777778</v>
          </cell>
          <cell r="W149" t="str">
            <v>Mas 55 edad</v>
          </cell>
          <cell r="X149" t="str">
            <v>ACTIVO</v>
          </cell>
          <cell r="Y149" t="str">
            <v>M</v>
          </cell>
          <cell r="Z149" t="str">
            <v>lcubillos@contraloriabogota.gov.co</v>
          </cell>
          <cell r="AA149">
            <v>19314963</v>
          </cell>
          <cell r="AB149" t="str">
            <v>DIRECTIVO</v>
          </cell>
        </row>
        <row r="150">
          <cell r="A150">
            <v>19327690</v>
          </cell>
          <cell r="B150" t="str">
            <v>1831</v>
          </cell>
          <cell r="C150" t="str">
            <v>PINEROS RODRIGUEZ PEDRO PABLO</v>
          </cell>
          <cell r="D150" t="str">
            <v>PROFESIONAL UNIVERSITARIO 219 3</v>
          </cell>
          <cell r="E150" t="str">
            <v>TECNICO OPERATIVO 314 5</v>
          </cell>
          <cell r="F150" t="str">
            <v>DIRECCION DE PARTICIPACION CIUDADANA Y DESARROLLO LOCAL</v>
          </cell>
          <cell r="G150" t="str">
            <v>DIRECCION DE PARTICIPACION CIUDADANA Y DESARROLLO LOCAL</v>
          </cell>
          <cell r="H150" t="str">
            <v>ABOGADO</v>
          </cell>
          <cell r="I150" t="str">
            <v>DERECHO</v>
          </cell>
          <cell r="J150" t="str">
            <v/>
          </cell>
          <cell r="K150" t="str">
            <v/>
          </cell>
          <cell r="L150">
            <v>31974</v>
          </cell>
          <cell r="M150">
            <v>31.041666666666668</v>
          </cell>
          <cell r="N150" t="str">
            <v>Mas 20 servicio</v>
          </cell>
          <cell r="O150" t="str">
            <v>Planta</v>
          </cell>
          <cell r="P150" t="str">
            <v>Carrera Administ</v>
          </cell>
          <cell r="R150" t="str">
            <v>Colombia</v>
          </cell>
          <cell r="S150" t="str">
            <v>Bogotá D. C.</v>
          </cell>
          <cell r="T150" t="str">
            <v>Bogotá D. C.</v>
          </cell>
          <cell r="U150">
            <v>21884</v>
          </cell>
          <cell r="V150">
            <v>58.669444444444444</v>
          </cell>
          <cell r="W150" t="str">
            <v>Mas 55 edad</v>
          </cell>
          <cell r="X150" t="str">
            <v>ACTIVO</v>
          </cell>
          <cell r="Y150" t="str">
            <v>M</v>
          </cell>
          <cell r="Z150" t="str">
            <v>ppineros@contraloriabogota.gov.co</v>
          </cell>
          <cell r="AA150">
            <v>19327690</v>
          </cell>
          <cell r="AB150" t="str">
            <v>PROFESIONAL</v>
          </cell>
        </row>
        <row r="151">
          <cell r="A151">
            <v>19328491</v>
          </cell>
          <cell r="B151" t="str">
            <v>1098</v>
          </cell>
          <cell r="C151" t="str">
            <v>BORDA GARCIA PASTOR HUMBERTO</v>
          </cell>
          <cell r="D151" t="str">
            <v>DIRECTOR TECNICO 009 4</v>
          </cell>
          <cell r="E151" t="str">
            <v>DIRECTOR TECNICO 009 4</v>
          </cell>
          <cell r="F151" t="str">
            <v>DIRECCION SECTOR DESARROLLO ECONOMICO, INDUSTRIA Y TURISMO</v>
          </cell>
          <cell r="G151" t="str">
            <v>DIRECCION SECTOR DESARROLLO ECONOMICO, INDUSTRIA Y TURISMO</v>
          </cell>
          <cell r="H151" t="str">
            <v>ADMINISTRADOR DE EMPRESAS</v>
          </cell>
          <cell r="I151" t="str">
            <v>ADMINISTRACION DE EMPRESAS</v>
          </cell>
          <cell r="J151" t="str">
            <v>GESTION PUBLICA; GESTION Y PLANIFICACION DEL DESARROLLO URBANO Y REGIONAL</v>
          </cell>
          <cell r="K151" t="str">
            <v>ESPECIALIZACION EN GESTION PUBLICA; ESPECIALIZACION EN GESTION Y PLANIFICACION DEL DESARROLLO URBANO Y REGIONAL</v>
          </cell>
          <cell r="L151">
            <v>42583</v>
          </cell>
          <cell r="M151">
            <v>2</v>
          </cell>
          <cell r="N151" t="str">
            <v>Menos 20 servicio</v>
          </cell>
          <cell r="O151" t="str">
            <v>Planta</v>
          </cell>
          <cell r="P151" t="str">
            <v>Libre N y R</v>
          </cell>
          <cell r="R151" t="str">
            <v>Colombia</v>
          </cell>
          <cell r="S151" t="str">
            <v>Valle del Cauca</v>
          </cell>
          <cell r="T151" t="str">
            <v>Cartago</v>
          </cell>
          <cell r="U151">
            <v>21516</v>
          </cell>
          <cell r="V151">
            <v>59.677777777777777</v>
          </cell>
          <cell r="W151" t="str">
            <v>Mas 55 edad</v>
          </cell>
          <cell r="X151" t="str">
            <v>ACTIVO</v>
          </cell>
          <cell r="Y151" t="str">
            <v>M</v>
          </cell>
          <cell r="Z151" t="str">
            <v>pborda@contraloriabogota.gov.co</v>
          </cell>
          <cell r="AA151">
            <v>19328491</v>
          </cell>
          <cell r="AB151" t="str">
            <v>DIRECTIVO</v>
          </cell>
        </row>
        <row r="152">
          <cell r="A152">
            <v>19329242</v>
          </cell>
          <cell r="B152" t="str">
            <v>1535</v>
          </cell>
          <cell r="C152" t="str">
            <v>BELTRAN MACIAS OSCAR AUGUSTO</v>
          </cell>
          <cell r="D152" t="str">
            <v>PROFESIONAL UNIVERSITARIO 219 3</v>
          </cell>
          <cell r="E152" t="str">
            <v>PROFESIONAL UNIVERSITARIO 219 3</v>
          </cell>
          <cell r="F152" t="str">
            <v>DIRECCION SECTOR CULTURA, RECREACION Y DEPORTE</v>
          </cell>
          <cell r="G152" t="str">
            <v>DIRECCION SECTOR CULTURA, RECREACION Y DEPORTE</v>
          </cell>
          <cell r="H152" t="str">
            <v>ECONOMISTA</v>
          </cell>
          <cell r="I152" t="str">
            <v>ECONOMIA</v>
          </cell>
          <cell r="J152" t="str">
            <v>FINANZAS PUBLICAS</v>
          </cell>
          <cell r="K152" t="str">
            <v>ESPECIALIZACION EN FINANZAS PUBLICAS</v>
          </cell>
          <cell r="L152">
            <v>42186</v>
          </cell>
          <cell r="M152">
            <v>3.0833333333333335</v>
          </cell>
          <cell r="N152" t="str">
            <v>Menos 20 servicio</v>
          </cell>
          <cell r="O152" t="str">
            <v>Provisional</v>
          </cell>
          <cell r="P152" t="str">
            <v>Definitivo</v>
          </cell>
          <cell r="R152" t="str">
            <v>Colombia</v>
          </cell>
          <cell r="S152" t="str">
            <v>Bogotá D. C.</v>
          </cell>
          <cell r="T152" t="str">
            <v>Bogotá D. C.</v>
          </cell>
          <cell r="U152">
            <v>21535</v>
          </cell>
          <cell r="V152">
            <v>59.625</v>
          </cell>
          <cell r="W152" t="str">
            <v>Mas 55 edad</v>
          </cell>
          <cell r="X152" t="str">
            <v>ACTIVO</v>
          </cell>
          <cell r="Y152" t="str">
            <v>M</v>
          </cell>
          <cell r="Z152" t="str">
            <v>obeltran@contraloriabogota.gov.co</v>
          </cell>
          <cell r="AA152">
            <v>19329242</v>
          </cell>
          <cell r="AB152" t="str">
            <v>PROFESIONAL</v>
          </cell>
        </row>
        <row r="153">
          <cell r="A153">
            <v>19329333</v>
          </cell>
          <cell r="B153" t="str">
            <v>1690</v>
          </cell>
          <cell r="C153" t="str">
            <v>RAIGOSO CARDENAS PEDRO JOSE</v>
          </cell>
          <cell r="D153" t="str">
            <v>PROFESIONAL UNIVERSITARIO 219 3</v>
          </cell>
          <cell r="E153" t="str">
            <v>PROFESIONAL UNIVERSITARIO 219 3</v>
          </cell>
          <cell r="F153" t="str">
            <v>DIRECCION SECTOR CULTURA, RECREACION Y DEPORTE</v>
          </cell>
          <cell r="G153" t="str">
            <v>DIRECCION SECTOR CULTURA, RECREACION Y DEPORTE</v>
          </cell>
          <cell r="H153" t="str">
            <v>CONTADOR PUBLICO</v>
          </cell>
          <cell r="I153" t="str">
            <v>CONTADURIA PUBLICA</v>
          </cell>
          <cell r="J153" t="str">
            <v>DERECHO TRIBUTARIO Y ADUANERO</v>
          </cell>
          <cell r="K153" t="str">
            <v>ESPECIALIZACION EN DERECHO TRIBUTARIO Y ADUANERO</v>
          </cell>
          <cell r="L153">
            <v>34365</v>
          </cell>
          <cell r="M153">
            <v>24.502777777777776</v>
          </cell>
          <cell r="N153" t="str">
            <v>Mas 20 servicio</v>
          </cell>
          <cell r="O153" t="str">
            <v>Planta</v>
          </cell>
          <cell r="P153" t="str">
            <v>Carrera Administ</v>
          </cell>
          <cell r="R153" t="str">
            <v>Colombia</v>
          </cell>
          <cell r="S153" t="str">
            <v>Bogotá D. C.</v>
          </cell>
          <cell r="T153" t="str">
            <v>Bogotá D. C.</v>
          </cell>
          <cell r="U153">
            <v>20373</v>
          </cell>
          <cell r="V153">
            <v>62.805555555555557</v>
          </cell>
          <cell r="W153" t="str">
            <v>Mas 55 edad</v>
          </cell>
          <cell r="X153" t="str">
            <v>ACTIVO</v>
          </cell>
          <cell r="Y153" t="str">
            <v>M</v>
          </cell>
          <cell r="Z153" t="str">
            <v>praigoso@contraloriabogota.gov.co</v>
          </cell>
          <cell r="AA153">
            <v>19329333</v>
          </cell>
          <cell r="AB153" t="str">
            <v>PROFESIONAL</v>
          </cell>
        </row>
        <row r="154">
          <cell r="A154">
            <v>19331995</v>
          </cell>
          <cell r="B154" t="str">
            <v>1331</v>
          </cell>
          <cell r="C154" t="str">
            <v>BELTRAN DELGADO GERLEIN ADAN</v>
          </cell>
          <cell r="D154" t="str">
            <v>PROFESIONAL ESPECIALIZADO 222 7</v>
          </cell>
          <cell r="E154" t="str">
            <v>PROFESIONAL ESPECIALIZADO 222 7</v>
          </cell>
          <cell r="F154" t="str">
            <v>DIRECCION SECTOR SALUD</v>
          </cell>
          <cell r="G154" t="str">
            <v>DIRECCION SECTOR SALUD</v>
          </cell>
          <cell r="H154" t="str">
            <v>INGENIERO INDUSTRIAL</v>
          </cell>
          <cell r="I154" t="str">
            <v>INGENIERIA INDUSTRIAL</v>
          </cell>
          <cell r="J154" t="str">
            <v>ADMINISTRACION ESTRATEGICA DEL CONTROL INTERNO</v>
          </cell>
          <cell r="K154" t="str">
            <v>ESPECIALIZACION EN ADMINISTRACION ESTRATEGICA DEL CONTROL INTERNO</v>
          </cell>
          <cell r="L154">
            <v>34353</v>
          </cell>
          <cell r="M154">
            <v>24.533333333333335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R154" t="str">
            <v>Colombia</v>
          </cell>
          <cell r="S154" t="str">
            <v>Cauca</v>
          </cell>
          <cell r="T154" t="str">
            <v>El Bordo</v>
          </cell>
          <cell r="U154">
            <v>20486</v>
          </cell>
          <cell r="V154">
            <v>62.5</v>
          </cell>
          <cell r="W154" t="str">
            <v>Mas 55 edad</v>
          </cell>
          <cell r="X154" t="str">
            <v>ACTIVO</v>
          </cell>
          <cell r="Y154" t="str">
            <v>M</v>
          </cell>
          <cell r="Z154" t="str">
            <v>gbeltran@contraloriabogota.gov.co</v>
          </cell>
          <cell r="AA154">
            <v>19331995</v>
          </cell>
          <cell r="AB154" t="str">
            <v>PROFESIONAL</v>
          </cell>
        </row>
        <row r="155">
          <cell r="A155">
            <v>19334385</v>
          </cell>
          <cell r="B155" t="str">
            <v>1603</v>
          </cell>
          <cell r="C155" t="str">
            <v>CHACON ROMERO CARLOS EDUARDO</v>
          </cell>
          <cell r="D155" t="str">
            <v>PROFESIONAL UNIVERSITARIO 219 3</v>
          </cell>
          <cell r="E155" t="str">
            <v>PROFESIONAL UNIVERSITARIO 219 3</v>
          </cell>
          <cell r="F155" t="str">
            <v>DIRECCION SECTOR SALUD</v>
          </cell>
          <cell r="G155" t="str">
            <v>DIRECCION SECTOR SALUD</v>
          </cell>
          <cell r="H155" t="str">
            <v>ADMINISTRADOR DE EMPRESAS</v>
          </cell>
          <cell r="I155" t="str">
            <v>ADMINISTRACION DE EMPRESAS</v>
          </cell>
          <cell r="J155" t="str">
            <v>ADMINISTRACION ESTRATEGICA DEL CONRTOL INTERNO</v>
          </cell>
          <cell r="K155" t="str">
            <v>ESPECIALIZACION EN ADMINISTRACION ESTRATEGICA DEL CONTROL INTERNO</v>
          </cell>
          <cell r="L155">
            <v>34612</v>
          </cell>
          <cell r="M155">
            <v>23.822222222222223</v>
          </cell>
          <cell r="N155" t="str">
            <v>Mas 20 servicio</v>
          </cell>
          <cell r="O155" t="str">
            <v>Planta</v>
          </cell>
          <cell r="P155" t="str">
            <v>Carrera Administ</v>
          </cell>
          <cell r="R155" t="str">
            <v>Colombia</v>
          </cell>
          <cell r="S155" t="str">
            <v>Cundinamarca</v>
          </cell>
          <cell r="T155" t="str">
            <v>Tocaima</v>
          </cell>
          <cell r="U155">
            <v>21053</v>
          </cell>
          <cell r="V155">
            <v>60.944444444444443</v>
          </cell>
          <cell r="W155" t="str">
            <v>Mas 55 edad</v>
          </cell>
          <cell r="X155" t="str">
            <v>ACTIVO</v>
          </cell>
          <cell r="Y155" t="str">
            <v>M</v>
          </cell>
          <cell r="Z155" t="str">
            <v>cchacon@contraloriabogota.gov.co</v>
          </cell>
          <cell r="AA155">
            <v>19334385</v>
          </cell>
          <cell r="AB155" t="str">
            <v>PROFESIONAL</v>
          </cell>
        </row>
        <row r="156">
          <cell r="A156">
            <v>19335623</v>
          </cell>
          <cell r="B156" t="str">
            <v>1134</v>
          </cell>
          <cell r="C156" t="str">
            <v xml:space="preserve">ROJAS SANABRIA RICARDO </v>
          </cell>
          <cell r="D156" t="str">
            <v>GERENTE 039 2</v>
          </cell>
          <cell r="E156" t="str">
            <v>GERENTE 039 2</v>
          </cell>
          <cell r="F156" t="str">
            <v>GERENCIA LOCAL USME</v>
          </cell>
          <cell r="G156" t="str">
            <v>DIRECCION DE PARTICIPACION CIUDADANA Y DESARROLLO LOCAL</v>
          </cell>
          <cell r="H156" t="str">
            <v>ABOGADO</v>
          </cell>
          <cell r="I156" t="str">
            <v>DERECHO</v>
          </cell>
          <cell r="J156" t="str">
            <v>DERECHO ADMINISTRATIVO</v>
          </cell>
          <cell r="K156" t="str">
            <v>ESPECIALIZACION EN DERECHO ADMINISTRATIVO</v>
          </cell>
          <cell r="L156">
            <v>43117</v>
          </cell>
          <cell r="M156">
            <v>0.53888888888888886</v>
          </cell>
          <cell r="N156" t="str">
            <v>Menos 20 servicio</v>
          </cell>
          <cell r="O156" t="str">
            <v>Planta</v>
          </cell>
          <cell r="P156" t="str">
            <v>Libre N y R</v>
          </cell>
          <cell r="R156" t="str">
            <v>Colombia</v>
          </cell>
          <cell r="S156" t="str">
            <v>Cundinamarca</v>
          </cell>
          <cell r="T156" t="str">
            <v>Cáqueza</v>
          </cell>
          <cell r="U156">
            <v>21555</v>
          </cell>
          <cell r="V156">
            <v>59.572222222222223</v>
          </cell>
          <cell r="W156" t="str">
            <v>Mas 55 edad</v>
          </cell>
          <cell r="X156" t="str">
            <v>ACTIVO</v>
          </cell>
          <cell r="Y156" t="str">
            <v>M</v>
          </cell>
          <cell r="Z156" t="str">
            <v>ricrojas@contraloriabogota.gov.co</v>
          </cell>
          <cell r="AA156">
            <v>19335623</v>
          </cell>
          <cell r="AB156" t="str">
            <v>DIRECTIVO</v>
          </cell>
        </row>
        <row r="157">
          <cell r="A157">
            <v>19335744</v>
          </cell>
          <cell r="B157" t="str">
            <v>2041</v>
          </cell>
          <cell r="C157" t="str">
            <v>DIAZ CACERES JOSE MIGUEL</v>
          </cell>
          <cell r="D157" t="str">
            <v>AUXILIAR DE SERVICIOS GENERALES 470 1</v>
          </cell>
          <cell r="E157" t="str">
            <v>AUXILIAR DE SERVICIOS GENERALES 470 1</v>
          </cell>
          <cell r="F157" t="str">
            <v>SUBDIRECCION DE SERVICIOS GENERALES</v>
          </cell>
          <cell r="G157" t="str">
            <v>DIRECCION ADMINISTRATIVA Y FINANCIERA</v>
          </cell>
          <cell r="H157" t="str">
            <v>BACHILLER ACADEMICO</v>
          </cell>
          <cell r="I157" t="str">
            <v>BACHILLERATO ACADEMICO</v>
          </cell>
          <cell r="J157" t="str">
            <v/>
          </cell>
          <cell r="K157" t="str">
            <v/>
          </cell>
          <cell r="L157">
            <v>42767</v>
          </cell>
          <cell r="M157">
            <v>1.5</v>
          </cell>
          <cell r="N157" t="str">
            <v>Menos 20 servicio</v>
          </cell>
          <cell r="O157" t="str">
            <v>Provisional</v>
          </cell>
          <cell r="P157" t="str">
            <v>Definitivo</v>
          </cell>
          <cell r="R157" t="str">
            <v>Colombia</v>
          </cell>
          <cell r="S157" t="str">
            <v>Bogotá D. C.</v>
          </cell>
          <cell r="T157" t="str">
            <v>Bogotá D. C.</v>
          </cell>
          <cell r="U157">
            <v>20774</v>
          </cell>
          <cell r="V157">
            <v>61.711111111111109</v>
          </cell>
          <cell r="W157" t="str">
            <v>Mas 55 edad</v>
          </cell>
          <cell r="X157" t="str">
            <v>ACTIVO</v>
          </cell>
          <cell r="Y157" t="str">
            <v>M</v>
          </cell>
          <cell r="Z157" t="str">
            <v>jdiaz@contraloriabogota.gov.co</v>
          </cell>
          <cell r="AA157">
            <v>19335744</v>
          </cell>
          <cell r="AB157" t="str">
            <v>ASISTENCIAL</v>
          </cell>
        </row>
        <row r="158">
          <cell r="A158">
            <v>19336598</v>
          </cell>
          <cell r="B158" t="str">
            <v>2055</v>
          </cell>
          <cell r="C158" t="str">
            <v xml:space="preserve">TORRES MELO ORLANDO </v>
          </cell>
          <cell r="D158" t="str">
            <v>AUXILIAR DE SERVICIOS GENERALES 470 1</v>
          </cell>
          <cell r="E158" t="str">
            <v>AUXILIAR DE SERVICIOS GENERALES 470 1</v>
          </cell>
          <cell r="F158" t="str">
            <v>SUBDIRECCION DE SERVICIOS GENERALES</v>
          </cell>
          <cell r="G158" t="str">
            <v>DIRECCION ADMINISTRATIVA Y FINANCIERA</v>
          </cell>
          <cell r="H158" t="str">
            <v>BACHILLER ACADEMICO</v>
          </cell>
          <cell r="I158" t="str">
            <v>BACHILLERATO ACADEMICO</v>
          </cell>
          <cell r="J158" t="str">
            <v/>
          </cell>
          <cell r="K158" t="str">
            <v/>
          </cell>
          <cell r="L158">
            <v>42982</v>
          </cell>
          <cell r="M158">
            <v>0.90833333333333333</v>
          </cell>
          <cell r="N158" t="str">
            <v>Menos 20 servicio</v>
          </cell>
          <cell r="O158" t="str">
            <v>Provisional</v>
          </cell>
          <cell r="P158" t="str">
            <v>Temporal</v>
          </cell>
          <cell r="R158" t="str">
            <v>Colombia</v>
          </cell>
          <cell r="S158" t="str">
            <v>Bogotá D. C.</v>
          </cell>
          <cell r="T158" t="str">
            <v>Bogotá D. C.</v>
          </cell>
          <cell r="U158">
            <v>21254</v>
          </cell>
          <cell r="V158">
            <v>60.391666666666666</v>
          </cell>
          <cell r="W158" t="str">
            <v>Mas 55 edad</v>
          </cell>
          <cell r="X158" t="str">
            <v>ACTIVO</v>
          </cell>
          <cell r="Y158" t="str">
            <v>M</v>
          </cell>
          <cell r="AA158">
            <v>19336598</v>
          </cell>
          <cell r="AB158" t="str">
            <v>ASISTENCIAL</v>
          </cell>
        </row>
        <row r="159">
          <cell r="A159">
            <v>19343790</v>
          </cell>
          <cell r="B159" t="str">
            <v>2004</v>
          </cell>
          <cell r="C159" t="str">
            <v>TIBOCHA DUARTE JOSE ORLANDO</v>
          </cell>
          <cell r="D159" t="str">
            <v>CONDUCTOR MECANICO 482 4</v>
          </cell>
          <cell r="E159" t="str">
            <v>CONDUCTOR MECANICO 482 4</v>
          </cell>
          <cell r="F159" t="str">
            <v>SUBDIRECCION DE SERVICIOS GENERALES</v>
          </cell>
          <cell r="G159" t="str">
            <v>DIRECCION ADMINISTRATIVA Y FINANCIERA</v>
          </cell>
          <cell r="H159" t="str">
            <v>ESTUDIANTE DE INGENIERIA CIVIL</v>
          </cell>
          <cell r="I159" t="str">
            <v>ESTUDIANTE UNIVERSITARIO</v>
          </cell>
          <cell r="J159" t="str">
            <v/>
          </cell>
          <cell r="K159" t="str">
            <v/>
          </cell>
          <cell r="L159">
            <v>41155</v>
          </cell>
          <cell r="M159">
            <v>5.9111111111111114</v>
          </cell>
          <cell r="N159" t="str">
            <v>Menos 20 servicio</v>
          </cell>
          <cell r="O159" t="str">
            <v>Planta</v>
          </cell>
          <cell r="P159" t="str">
            <v>Carrera Administ</v>
          </cell>
          <cell r="R159" t="str">
            <v>Colombia</v>
          </cell>
          <cell r="S159" t="str">
            <v>Bogotá D. C.</v>
          </cell>
          <cell r="T159" t="str">
            <v>Bogotá D. C.</v>
          </cell>
          <cell r="U159">
            <v>21261</v>
          </cell>
          <cell r="V159">
            <v>60.37222222222222</v>
          </cell>
          <cell r="W159" t="str">
            <v>Mas 55 edad</v>
          </cell>
          <cell r="X159" t="str">
            <v>ACTIVO</v>
          </cell>
          <cell r="Y159" t="str">
            <v>M</v>
          </cell>
          <cell r="Z159" t="str">
            <v>Jtibocha@contraloriabogota.gov.co</v>
          </cell>
          <cell r="AA159">
            <v>19343790</v>
          </cell>
          <cell r="AB159" t="str">
            <v>ASISTENCIAL</v>
          </cell>
        </row>
        <row r="160">
          <cell r="A160">
            <v>19343887</v>
          </cell>
          <cell r="B160" t="str">
            <v>1623</v>
          </cell>
          <cell r="C160" t="str">
            <v xml:space="preserve">MARTINEZ CHACON ISIDRO </v>
          </cell>
          <cell r="D160" t="str">
            <v>PROFESIONAL UNIVERSITARIO 219 3</v>
          </cell>
          <cell r="E160" t="str">
            <v>PROFESIONAL UNIVERSITARIO 219 3</v>
          </cell>
          <cell r="F160" t="str">
            <v>DIRECCION SECTOR GOBIERNO</v>
          </cell>
          <cell r="G160" t="str">
            <v>DIRECCION SECTOR GOBIERNO</v>
          </cell>
          <cell r="H160" t="str">
            <v>CONTADOR PUBLICO</v>
          </cell>
          <cell r="I160" t="str">
            <v>CONTADURIA PUBLICA</v>
          </cell>
          <cell r="J160" t="str">
            <v>CIENCIAS FISCALES</v>
          </cell>
          <cell r="K160" t="str">
            <v>ESPECIALIZACION EN CIENCIAS FISCALES</v>
          </cell>
          <cell r="L160">
            <v>34352</v>
          </cell>
          <cell r="M160">
            <v>24.536111111111111</v>
          </cell>
          <cell r="N160" t="str">
            <v>Mas 20 servicio</v>
          </cell>
          <cell r="O160" t="str">
            <v>Planta</v>
          </cell>
          <cell r="P160" t="str">
            <v>Carrera Administ</v>
          </cell>
          <cell r="R160" t="str">
            <v>Colombia</v>
          </cell>
          <cell r="S160" t="str">
            <v>Bogotá D. C.</v>
          </cell>
          <cell r="T160" t="str">
            <v>Bogotá D. C.</v>
          </cell>
          <cell r="U160">
            <v>21303</v>
          </cell>
          <cell r="V160">
            <v>60.258333333333333</v>
          </cell>
          <cell r="W160" t="str">
            <v>Mas 55 edad</v>
          </cell>
          <cell r="X160" t="str">
            <v>ACTIVO</v>
          </cell>
          <cell r="Y160" t="str">
            <v>M</v>
          </cell>
          <cell r="Z160" t="str">
            <v>ismartinez@contraloriabogota.gov.co</v>
          </cell>
          <cell r="AA160">
            <v>19343887</v>
          </cell>
          <cell r="AB160" t="str">
            <v>PROFESIONAL</v>
          </cell>
        </row>
        <row r="161">
          <cell r="A161">
            <v>19345262</v>
          </cell>
          <cell r="B161" t="str">
            <v>1325</v>
          </cell>
          <cell r="C161" t="str">
            <v xml:space="preserve">VALENCIA CHAVERRA CARDENIO </v>
          </cell>
          <cell r="D161" t="str">
            <v>PROFESIONAL ESPECIALIZADO 222 7</v>
          </cell>
          <cell r="E161" t="str">
            <v>PROFESIONAL ESPECIALIZADO 222 7</v>
          </cell>
          <cell r="F161" t="str">
            <v>DIRECCION SECTOR HACIENDA</v>
          </cell>
          <cell r="G161" t="str">
            <v>DIRECCION SECTOR HACIENDA</v>
          </cell>
          <cell r="H161" t="str">
            <v>INGENIERO INDUSTRIAL</v>
          </cell>
          <cell r="I161" t="str">
            <v>INGENIERIA INDUSTRIAL</v>
          </cell>
          <cell r="J161" t="str">
            <v>FINANZAS PÚBLICAS</v>
          </cell>
          <cell r="K161" t="str">
            <v>ESPECIALIZACION EN FINANZAS PUBLICAS</v>
          </cell>
          <cell r="L161">
            <v>34358</v>
          </cell>
          <cell r="M161">
            <v>24.519444444444446</v>
          </cell>
          <cell r="N161" t="str">
            <v>Mas 20 servicio</v>
          </cell>
          <cell r="O161" t="str">
            <v>Planta</v>
          </cell>
          <cell r="P161" t="str">
            <v>Carrera Administ</v>
          </cell>
          <cell r="R161" t="str">
            <v>Colombia</v>
          </cell>
          <cell r="S161" t="str">
            <v>Chocó</v>
          </cell>
          <cell r="T161" t="str">
            <v>Quibdó</v>
          </cell>
          <cell r="U161">
            <v>21150</v>
          </cell>
          <cell r="V161">
            <v>60.680555555555557</v>
          </cell>
          <cell r="W161" t="str">
            <v>Mas 55 edad</v>
          </cell>
          <cell r="X161" t="str">
            <v>ACTIVO</v>
          </cell>
          <cell r="Y161" t="str">
            <v>M</v>
          </cell>
          <cell r="Z161" t="str">
            <v>cvalencia@contraloriabogota.gov.co</v>
          </cell>
          <cell r="AA161">
            <v>19345262</v>
          </cell>
          <cell r="AB161" t="str">
            <v>PROFESIONAL</v>
          </cell>
        </row>
        <row r="162">
          <cell r="A162">
            <v>19347693</v>
          </cell>
          <cell r="B162" t="str">
            <v>1440</v>
          </cell>
          <cell r="C162" t="str">
            <v>ESCOBAR ALVAREZ LUIS ROBERTO</v>
          </cell>
          <cell r="D162" t="str">
            <v>PROFESIONAL ESPECIALIZADO 222 7</v>
          </cell>
          <cell r="E162" t="str">
            <v>PROFESIONAL ESPECIALIZADO 222 5</v>
          </cell>
          <cell r="F162" t="str">
            <v>SUBDIRECCION DE ESTADISTICA Y ANALISIS PRESUPUESTAL Y FINANCIERO</v>
          </cell>
          <cell r="G162" t="str">
            <v>DIRECCION DE ESTUDIOS DE ECONOMIA Y POLITICA PUBLICA</v>
          </cell>
          <cell r="H162" t="str">
            <v>INGENIERO INDUSTRIAL</v>
          </cell>
          <cell r="I162" t="str">
            <v>INGENIERIA INDUSTRIAL</v>
          </cell>
          <cell r="J162" t="str">
            <v>MAGISTER EN CIENCIAS FINANCIERAS Y DE SISTEMAS</v>
          </cell>
          <cell r="K162" t="str">
            <v>MAESTRIA EN CIENCIAS FINANCIERAS Y DE SISTEMAS</v>
          </cell>
          <cell r="L162">
            <v>34361</v>
          </cell>
          <cell r="M162">
            <v>24.511111111111113</v>
          </cell>
          <cell r="N162" t="str">
            <v>Mas 20 servicio</v>
          </cell>
          <cell r="O162" t="str">
            <v>Planta</v>
          </cell>
          <cell r="P162" t="str">
            <v>Carrera Administ</v>
          </cell>
          <cell r="R162" t="str">
            <v>Colombia</v>
          </cell>
          <cell r="S162" t="str">
            <v>Antioquia</v>
          </cell>
          <cell r="T162" t="str">
            <v>Medellin</v>
          </cell>
          <cell r="U162">
            <v>21621</v>
          </cell>
          <cell r="V162">
            <v>59.386111111111113</v>
          </cell>
          <cell r="W162" t="str">
            <v>Mas 55 edad</v>
          </cell>
          <cell r="X162" t="str">
            <v>ACTIVO</v>
          </cell>
          <cell r="Y162" t="str">
            <v>M</v>
          </cell>
          <cell r="Z162" t="str">
            <v>rescobar@contraloriabogota.gov.co</v>
          </cell>
          <cell r="AA162">
            <v>19347693</v>
          </cell>
          <cell r="AB162" t="str">
            <v>PROFESIONAL</v>
          </cell>
        </row>
        <row r="163">
          <cell r="A163">
            <v>19351636</v>
          </cell>
          <cell r="B163" t="str">
            <v>1885</v>
          </cell>
          <cell r="C163" t="str">
            <v xml:space="preserve">GIL MARTINEZ ALEJANDRO </v>
          </cell>
          <cell r="D163" t="str">
            <v>TECNICO OPERATIVO 314 3</v>
          </cell>
          <cell r="E163" t="str">
            <v>TECNICO OPERATIVO 314 3</v>
          </cell>
          <cell r="F163" t="str">
            <v>DIRECCION DE RESPONSABILIDAD FISCAL Y JURISDICCION COACTIVA</v>
          </cell>
          <cell r="G163" t="str">
            <v>DIRECCION DE RESPONSABILIDAD FISCAL Y JURISDICCION COACTIVA</v>
          </cell>
          <cell r="H163" t="str">
            <v>TECNICO AUXILIAR DE CONTABILIDAD GENERAL</v>
          </cell>
          <cell r="I163" t="str">
            <v>TECNICA PROFESIONAL EN CONTABILIDAD</v>
          </cell>
          <cell r="J163" t="str">
            <v/>
          </cell>
          <cell r="K163" t="str">
            <v/>
          </cell>
          <cell r="L163">
            <v>42585</v>
          </cell>
          <cell r="M163">
            <v>1.9944444444444445</v>
          </cell>
          <cell r="N163" t="str">
            <v>Menos 20 servicio</v>
          </cell>
          <cell r="O163" t="str">
            <v>Provisional</v>
          </cell>
          <cell r="P163" t="str">
            <v>Temporal</v>
          </cell>
          <cell r="R163" t="str">
            <v>Colombia</v>
          </cell>
          <cell r="S163" t="str">
            <v>Bogotá D. C.</v>
          </cell>
          <cell r="T163" t="str">
            <v>Bogotá D. C.</v>
          </cell>
          <cell r="U163">
            <v>21660</v>
          </cell>
          <cell r="V163">
            <v>59.280555555555559</v>
          </cell>
          <cell r="W163" t="str">
            <v>Mas 55 edad</v>
          </cell>
          <cell r="X163" t="str">
            <v>ACTIVO</v>
          </cell>
          <cell r="Y163" t="str">
            <v>M</v>
          </cell>
          <cell r="Z163" t="str">
            <v>algil@contraloria.gov.co</v>
          </cell>
          <cell r="AA163">
            <v>19351636</v>
          </cell>
          <cell r="AB163" t="str">
            <v>TÉCNICO</v>
          </cell>
        </row>
        <row r="164">
          <cell r="A164">
            <v>19352407</v>
          </cell>
          <cell r="B164" t="str">
            <v>1959</v>
          </cell>
          <cell r="C164" t="str">
            <v>FERNANDEZ ROLDAN RICARDO JOSE</v>
          </cell>
          <cell r="D164" t="str">
            <v>SECRETARIO 440 8</v>
          </cell>
          <cell r="E164" t="str">
            <v>SECRETARIO 440 7</v>
          </cell>
          <cell r="F164" t="str">
            <v>DIRECCION DE PARTICIPACION CIUDADANA Y DESARROLLO LOCAL</v>
          </cell>
          <cell r="G164" t="str">
            <v>DIRECCION DE PARTICIPACION CIUDADANA Y DESARROLLO LOCAL</v>
          </cell>
          <cell r="H164" t="str">
            <v>BACHILLER ACADEMICO</v>
          </cell>
          <cell r="I164" t="str">
            <v>BACHILLERATO ACADEMICO</v>
          </cell>
          <cell r="J164" t="str">
            <v/>
          </cell>
          <cell r="K164" t="str">
            <v/>
          </cell>
          <cell r="L164">
            <v>42254</v>
          </cell>
          <cell r="M164">
            <v>2.9</v>
          </cell>
          <cell r="N164" t="str">
            <v>Menos 20 servicio</v>
          </cell>
          <cell r="O164" t="str">
            <v>Planta</v>
          </cell>
          <cell r="P164" t="str">
            <v>Carrera Administ</v>
          </cell>
          <cell r="R164" t="str">
            <v>Colombia</v>
          </cell>
          <cell r="S164" t="str">
            <v>Bogotá D. C.</v>
          </cell>
          <cell r="T164" t="str">
            <v>Bogotá D. C.</v>
          </cell>
          <cell r="U164">
            <v>21429</v>
          </cell>
          <cell r="V164">
            <v>59.916666666666664</v>
          </cell>
          <cell r="W164" t="str">
            <v>Mas 55 edad</v>
          </cell>
          <cell r="X164" t="str">
            <v>ACTIVO</v>
          </cell>
          <cell r="Y164" t="str">
            <v>M</v>
          </cell>
          <cell r="Z164" t="str">
            <v>rfernandez@contraloriabogota.gov.co</v>
          </cell>
          <cell r="AA164">
            <v>19352407</v>
          </cell>
          <cell r="AB164" t="str">
            <v>ASISTENCIAL</v>
          </cell>
        </row>
        <row r="165">
          <cell r="A165">
            <v>19354267</v>
          </cell>
          <cell r="B165" t="str">
            <v>1510</v>
          </cell>
          <cell r="C165" t="str">
            <v xml:space="preserve">CORTES PORTELA MARIO </v>
          </cell>
          <cell r="D165" t="str">
            <v>PROFESIONAL ESPECIALIZADO 222 7</v>
          </cell>
          <cell r="E165" t="str">
            <v>PROFESIONAL UNIVERSITARIO 219 3</v>
          </cell>
          <cell r="F165" t="str">
            <v>DIRECCION DE APOYO AL DESPACHO</v>
          </cell>
          <cell r="G165" t="str">
            <v>DIRECCION DE APOYO AL DESPACHO</v>
          </cell>
          <cell r="H165" t="str">
            <v>COMUNICADOR SOCIAL</v>
          </cell>
          <cell r="I165" t="str">
            <v>COMUNICACION SOCIAL</v>
          </cell>
          <cell r="J165" t="str">
            <v>DERECHO AMBIENTAL; GERENCIA PUBLICA Y CONTROL FISCAL</v>
          </cell>
          <cell r="K165" t="str">
            <v>ESPECIALIZACION EN DERECHO AMBIENTAL; ESPECIALIZACION EN GERENCIA PUBLICA Y CONTROL FISCAL</v>
          </cell>
          <cell r="L165">
            <v>33729</v>
          </cell>
          <cell r="M165">
            <v>26.238888888888887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R165" t="str">
            <v>Colombia</v>
          </cell>
          <cell r="S165" t="str">
            <v>Caldas</v>
          </cell>
          <cell r="T165" t="str">
            <v>La Dorada</v>
          </cell>
          <cell r="U165">
            <v>19939</v>
          </cell>
          <cell r="V165">
            <v>63.994444444444447</v>
          </cell>
          <cell r="W165" t="str">
            <v>Mas 55 edad</v>
          </cell>
          <cell r="X165" t="str">
            <v>ACTIVO</v>
          </cell>
          <cell r="Y165" t="str">
            <v>M</v>
          </cell>
          <cell r="Z165" t="str">
            <v>mcortes@contraloriabogota.gov.co|</v>
          </cell>
          <cell r="AA165">
            <v>19354267</v>
          </cell>
          <cell r="AB165" t="str">
            <v>PROFESIONAL</v>
          </cell>
        </row>
        <row r="166">
          <cell r="A166">
            <v>19355762</v>
          </cell>
          <cell r="B166" t="str">
            <v>1588</v>
          </cell>
          <cell r="C166" t="str">
            <v xml:space="preserve">SANCHEZ PARRA GONZALO </v>
          </cell>
          <cell r="D166" t="str">
            <v>PROFESIONAL UNIVERSITARIO 219 3</v>
          </cell>
          <cell r="E166" t="str">
            <v>PROFESIONAL UNIVERSITARIO 219 3</v>
          </cell>
          <cell r="F166" t="str">
            <v>SUBDIRECCION DE FISCALIZACION DE ACUEDUCTO Y SANEAMIENTO BASICO</v>
          </cell>
          <cell r="G166" t="str">
            <v>DIRECCION SECTOR SERVICIOS PUBLICOS</v>
          </cell>
          <cell r="H166" t="str">
            <v>ECONOMISTA</v>
          </cell>
          <cell r="I166" t="str">
            <v>ECONOMIA</v>
          </cell>
          <cell r="J166" t="str">
            <v>GERENCIA PUBLICA Y CONTROL FISCAL</v>
          </cell>
          <cell r="K166" t="str">
            <v>ESPECIALIZACION EN GERENCIA PUBLICA Y CONTROL FISCAL</v>
          </cell>
          <cell r="L166">
            <v>35635</v>
          </cell>
          <cell r="M166">
            <v>21.019444444444446</v>
          </cell>
          <cell r="N166" t="str">
            <v>Mas 20 servicio</v>
          </cell>
          <cell r="O166" t="str">
            <v>Planta</v>
          </cell>
          <cell r="P166" t="str">
            <v>Carrera Administ</v>
          </cell>
          <cell r="R166" t="str">
            <v>Colombia</v>
          </cell>
          <cell r="S166" t="str">
            <v>Bogotá D. C.</v>
          </cell>
          <cell r="T166" t="str">
            <v>Bogotá D. C.</v>
          </cell>
          <cell r="U166">
            <v>20459</v>
          </cell>
          <cell r="V166">
            <v>62.572222222222223</v>
          </cell>
          <cell r="W166" t="str">
            <v>Mas 55 edad</v>
          </cell>
          <cell r="X166" t="str">
            <v>ACTIVO</v>
          </cell>
          <cell r="Y166" t="str">
            <v>M</v>
          </cell>
          <cell r="Z166" t="str">
            <v>gsanchez@contraloriabogota.gov.co</v>
          </cell>
          <cell r="AA166">
            <v>19355762</v>
          </cell>
          <cell r="AB166" t="str">
            <v>PROFESIONAL</v>
          </cell>
        </row>
        <row r="167">
          <cell r="A167">
            <v>19359784</v>
          </cell>
          <cell r="B167" t="str">
            <v>1805</v>
          </cell>
          <cell r="C167" t="str">
            <v>PARGA CHAVARRIA CARLOS ALBERTO</v>
          </cell>
          <cell r="D167" t="str">
            <v>TECNICO OPERATIVO 314 5</v>
          </cell>
          <cell r="E167" t="str">
            <v>TECNICO OPERATIVO 314 5</v>
          </cell>
          <cell r="F167" t="str">
            <v>DIRECCION DE PARTICIPACION CIUDADANA Y DESARROLLO LOCAL</v>
          </cell>
          <cell r="G167" t="str">
            <v>DIRECCION DE PARTICIPACION CIUDADANA Y DESARROLLO LOCAL</v>
          </cell>
          <cell r="H167" t="str">
            <v>5 SEMESTRE APROBADO EN ADMINISTRACION PUBLICA</v>
          </cell>
          <cell r="I167" t="e">
            <v>#N/A</v>
          </cell>
          <cell r="J167" t="str">
            <v/>
          </cell>
          <cell r="K167" t="str">
            <v/>
          </cell>
          <cell r="L167">
            <v>42254</v>
          </cell>
          <cell r="M167">
            <v>2.9</v>
          </cell>
          <cell r="N167" t="str">
            <v>Menos 20 servicio</v>
          </cell>
          <cell r="O167" t="str">
            <v>Planta</v>
          </cell>
          <cell r="P167" t="str">
            <v>Carrera Administ</v>
          </cell>
          <cell r="R167" t="str">
            <v>Colombia</v>
          </cell>
          <cell r="S167" t="str">
            <v>Atlántico</v>
          </cell>
          <cell r="T167" t="str">
            <v>Barranquilla</v>
          </cell>
          <cell r="U167">
            <v>21418</v>
          </cell>
          <cell r="V167">
            <v>59.944444444444443</v>
          </cell>
          <cell r="W167" t="str">
            <v>Mas 55 edad</v>
          </cell>
          <cell r="X167" t="str">
            <v>ACTIVO</v>
          </cell>
          <cell r="Y167" t="str">
            <v>M</v>
          </cell>
          <cell r="Z167" t="str">
            <v>cparga@contraloriabogota.gov.co</v>
          </cell>
          <cell r="AA167">
            <v>19359784</v>
          </cell>
          <cell r="AB167" t="str">
            <v>TÉCNICO</v>
          </cell>
        </row>
        <row r="168">
          <cell r="A168">
            <v>19361882</v>
          </cell>
          <cell r="B168" t="str">
            <v>1824</v>
          </cell>
          <cell r="C168" t="str">
            <v>BUITRAGO AVELLANEDA JOSE CRUZ</v>
          </cell>
          <cell r="D168" t="str">
            <v>TECNICO OPERATIVO 314 5</v>
          </cell>
          <cell r="E168" t="str">
            <v>TECNICO OPERATIVO 314 5</v>
          </cell>
          <cell r="F168" t="str">
            <v>DIRECCION DE PARTICIPACION CIUDADANA Y DESARROLLO LOCAL</v>
          </cell>
          <cell r="G168" t="str">
            <v>DIRECCION DE PARTICIPACION CIUDADANA Y DESARROLLO LOCAL</v>
          </cell>
          <cell r="H168" t="str">
            <v>TECNICO EN SISTEMAS E INFORMATICA EMPRESARIAL</v>
          </cell>
          <cell r="I168" t="str">
            <v>TECNOLOGIA EN SISTEMAS E INFORMATICA EMPRESARIAL</v>
          </cell>
          <cell r="J168" t="str">
            <v/>
          </cell>
          <cell r="K168" t="str">
            <v/>
          </cell>
          <cell r="L168">
            <v>37288</v>
          </cell>
          <cell r="M168">
            <v>16.5</v>
          </cell>
          <cell r="N168" t="str">
            <v>Menos 20 servicio</v>
          </cell>
          <cell r="O168" t="str">
            <v>Provisional</v>
          </cell>
          <cell r="P168" t="str">
            <v>Definitivo</v>
          </cell>
          <cell r="R168" t="str">
            <v>Colombia</v>
          </cell>
          <cell r="S168" t="str">
            <v>Bogotá D. C.</v>
          </cell>
          <cell r="T168" t="str">
            <v>Bogotá D. C.</v>
          </cell>
          <cell r="U168">
            <v>21718</v>
          </cell>
          <cell r="V168">
            <v>59.12222222222222</v>
          </cell>
          <cell r="W168" t="str">
            <v>Mas 55 edad</v>
          </cell>
          <cell r="X168" t="str">
            <v>ACTIVO</v>
          </cell>
          <cell r="Y168" t="str">
            <v>M</v>
          </cell>
          <cell r="Z168" t="str">
            <v>jcruz@contraloriabogota.gov.co</v>
          </cell>
          <cell r="AA168">
            <v>19361882</v>
          </cell>
          <cell r="AB168" t="str">
            <v>TÉCNICO</v>
          </cell>
        </row>
        <row r="169">
          <cell r="A169">
            <v>19362868</v>
          </cell>
          <cell r="B169" t="str">
            <v>1667</v>
          </cell>
          <cell r="C169" t="str">
            <v>RUIZ PERILLA JAIME ALIRIO</v>
          </cell>
          <cell r="D169" t="str">
            <v>PROFESIONAL UNIVERSITARIO 219 3</v>
          </cell>
          <cell r="E169" t="str">
            <v>PROFESIONAL UNIVERSITARIO 219 3</v>
          </cell>
          <cell r="F169" t="str">
            <v>DIRECCION SECTOR MOVILIDAD</v>
          </cell>
          <cell r="G169" t="str">
            <v>DIRECCION SECTOR MOVILIDAD</v>
          </cell>
          <cell r="H169" t="str">
            <v>CONTADOR PUBLICO</v>
          </cell>
          <cell r="I169" t="str">
            <v>CONTADURIA PUBLICA</v>
          </cell>
          <cell r="J169" t="str">
            <v>DERECHO TRIBUTARIO Y ADUANERO</v>
          </cell>
          <cell r="K169" t="str">
            <v>ESPECIALIZACION EN DERECHO TRIBUTARIO Y ADUANERO</v>
          </cell>
          <cell r="L169">
            <v>35621</v>
          </cell>
          <cell r="M169">
            <v>21.058333333333334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R169" t="str">
            <v>Colombia</v>
          </cell>
          <cell r="S169" t="str">
            <v>Bogotá D. C.</v>
          </cell>
          <cell r="T169" t="str">
            <v>Bogotá D. C.</v>
          </cell>
          <cell r="U169">
            <v>21706</v>
          </cell>
          <cell r="V169">
            <v>59.155555555555559</v>
          </cell>
          <cell r="W169" t="str">
            <v>Mas 55 edad</v>
          </cell>
          <cell r="X169" t="str">
            <v>ACTIVO</v>
          </cell>
          <cell r="Y169" t="str">
            <v>M</v>
          </cell>
          <cell r="Z169" t="str">
            <v>jaruiz@contraloriabogota.gov.co</v>
          </cell>
          <cell r="AA169">
            <v>19362868</v>
          </cell>
          <cell r="AB169" t="str">
            <v>PROFESIONAL</v>
          </cell>
        </row>
        <row r="170">
          <cell r="A170">
            <v>19363729</v>
          </cell>
          <cell r="B170" t="str">
            <v>1500</v>
          </cell>
          <cell r="C170" t="str">
            <v xml:space="preserve">VARGAS BRAND JALIL </v>
          </cell>
          <cell r="D170" t="str">
            <v>PROFESIONAL UNIVERSITARIO 219 3</v>
          </cell>
          <cell r="E170" t="str">
            <v>PROFESIONAL UNIVERSITARIO 219 3</v>
          </cell>
          <cell r="F170" t="str">
            <v>SUBDIRECCION DE GESTION LOCAL</v>
          </cell>
          <cell r="G170" t="str">
            <v>DIRECCION DE PARTICIPACION CIUDADANA Y DESARROLLO LOCAL</v>
          </cell>
          <cell r="H170" t="str">
            <v>CONTADOR PUBLICO</v>
          </cell>
          <cell r="I170" t="str">
            <v>CONTADURIA PUBLICA</v>
          </cell>
          <cell r="J170" t="str">
            <v>GERENCIA TRIBUTARIA</v>
          </cell>
          <cell r="K170" t="str">
            <v>ESPECIALIZACION EN GERENCIA TRIBUTARIA</v>
          </cell>
          <cell r="L170">
            <v>34355</v>
          </cell>
          <cell r="M170">
            <v>24.527777777777779</v>
          </cell>
          <cell r="N170" t="str">
            <v>Mas 20 servicio</v>
          </cell>
          <cell r="O170" t="str">
            <v>Planta</v>
          </cell>
          <cell r="P170" t="str">
            <v>Carrera Administ</v>
          </cell>
          <cell r="R170" t="str">
            <v>Colombia</v>
          </cell>
          <cell r="S170" t="str">
            <v>Bogotá D. C.</v>
          </cell>
          <cell r="T170" t="str">
            <v>Bogotá D. C.</v>
          </cell>
          <cell r="U170">
            <v>21721</v>
          </cell>
          <cell r="V170">
            <v>59.113888888888887</v>
          </cell>
          <cell r="W170" t="str">
            <v>Mas 55 edad</v>
          </cell>
          <cell r="X170" t="str">
            <v>ACTIVO</v>
          </cell>
          <cell r="Y170" t="str">
            <v>M</v>
          </cell>
          <cell r="Z170" t="str">
            <v>jvargas@contraloriabogota.gov.co</v>
          </cell>
          <cell r="AA170">
            <v>19363729</v>
          </cell>
          <cell r="AB170" t="str">
            <v>PROFESIONAL</v>
          </cell>
        </row>
        <row r="171">
          <cell r="A171">
            <v>19363906</v>
          </cell>
          <cell r="B171" t="str">
            <v>1430</v>
          </cell>
          <cell r="C171" t="str">
            <v xml:space="preserve">RODRIGUEZ BRICENO LEONARDO </v>
          </cell>
          <cell r="D171" t="str">
            <v>PROFESIONAL ESPECIALIZADO 222 7</v>
          </cell>
          <cell r="E171" t="str">
            <v>PROFESIONAL ESPECIALIZADO 222 5</v>
          </cell>
          <cell r="F171" t="str">
            <v>SUBDIRECCION DE GESTION LOCAL</v>
          </cell>
          <cell r="G171" t="str">
            <v>DIRECCION DE PARTICIPACION CIUDADANA Y DESARROLLO LOCAL</v>
          </cell>
          <cell r="H171" t="str">
            <v>PSICOLOGO; ABOGADO</v>
          </cell>
          <cell r="I171" t="str">
            <v>PSICOLOGIA; DERECHO</v>
          </cell>
          <cell r="J171" t="str">
            <v>GERENCIA ADMINISTRATIVA Y FINANCIERA; TEORIAS, MÉTODOS Y TÉCNICAS DE INVESTIGACION SOCIAL</v>
          </cell>
          <cell r="K171" t="str">
            <v>ESPECIALIZACION EN GERENCIA Y ADMINISTRACION FINANCIERA; ESPECIALIZACION EN TEORIA, METODOS Y TECNICAS DE INVESTIGACION SOCIAL</v>
          </cell>
          <cell r="L171">
            <v>34353</v>
          </cell>
          <cell r="M171">
            <v>24.533333333333335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R171" t="str">
            <v>Colombia</v>
          </cell>
          <cell r="S171" t="str">
            <v>Cundinamarca</v>
          </cell>
          <cell r="T171" t="str">
            <v>Fúquene</v>
          </cell>
          <cell r="U171">
            <v>21272</v>
          </cell>
          <cell r="V171">
            <v>60.341666666666669</v>
          </cell>
          <cell r="W171" t="str">
            <v>Mas 55 edad</v>
          </cell>
          <cell r="X171" t="str">
            <v>ACTIVO</v>
          </cell>
          <cell r="Y171" t="str">
            <v>M</v>
          </cell>
          <cell r="Z171" t="str">
            <v>lrodriguez@contraloriabogota.gov.co</v>
          </cell>
          <cell r="AA171">
            <v>19363906</v>
          </cell>
          <cell r="AB171" t="str">
            <v>PROFESIONAL</v>
          </cell>
        </row>
        <row r="172">
          <cell r="A172">
            <v>19365646</v>
          </cell>
          <cell r="B172" t="str">
            <v>1388</v>
          </cell>
          <cell r="C172" t="str">
            <v xml:space="preserve">CIFUENTES OSORIO HUMBERTO </v>
          </cell>
          <cell r="D172" t="str">
            <v>PROFESIONAL ESPECIALIZADO 222 7</v>
          </cell>
          <cell r="E172" t="str">
            <v>PROFESIONAL ESPECIALIZADO 222 7</v>
          </cell>
          <cell r="F172" t="str">
            <v>DIRECCION SECTOR DESARROLLO ECONOMICO, INDUSTRIA Y TURISMO</v>
          </cell>
          <cell r="G172" t="str">
            <v>DIRECCION SECTOR DESARROLLO ECONOMICO, INDUSTRIA Y TURISMO</v>
          </cell>
          <cell r="H172" t="str">
            <v>ABOGADO</v>
          </cell>
          <cell r="I172" t="str">
            <v>DERECHO</v>
          </cell>
          <cell r="J172" t="str">
            <v/>
          </cell>
          <cell r="K172" t="str">
            <v/>
          </cell>
          <cell r="L172">
            <v>32070</v>
          </cell>
          <cell r="M172">
            <v>30.780555555555555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R172" t="str">
            <v>Colombia</v>
          </cell>
          <cell r="S172" t="str">
            <v>Quindío</v>
          </cell>
          <cell r="T172" t="str">
            <v>Armenia</v>
          </cell>
          <cell r="U172">
            <v>20738</v>
          </cell>
          <cell r="V172">
            <v>61.80833333333333</v>
          </cell>
          <cell r="W172" t="str">
            <v>Mas 55 edad</v>
          </cell>
          <cell r="X172" t="str">
            <v>ACTIVO</v>
          </cell>
          <cell r="Y172" t="str">
            <v>M</v>
          </cell>
          <cell r="Z172" t="str">
            <v>hcifuentes@contraloriabogota.gov.co</v>
          </cell>
          <cell r="AA172">
            <v>19365646</v>
          </cell>
          <cell r="AB172" t="str">
            <v>PROFESIONAL</v>
          </cell>
        </row>
        <row r="173">
          <cell r="A173">
            <v>19373396</v>
          </cell>
          <cell r="B173" t="str">
            <v>1296</v>
          </cell>
          <cell r="C173" t="str">
            <v>RODRIGUEZ GAMA JAIME ALEJANDRO</v>
          </cell>
          <cell r="D173" t="str">
            <v>PROFESIONAL ESPECIALIZADO 222 7</v>
          </cell>
          <cell r="E173" t="str">
            <v>PROFESIONAL ESPECIALIZADO 222 7</v>
          </cell>
          <cell r="F173" t="str">
            <v>SUBDIRECCION DE FISCALIZACION INFRAESTRUCTURA</v>
          </cell>
          <cell r="G173" t="str">
            <v>DIRECCION SECTOR MOVILIDAD</v>
          </cell>
          <cell r="H173" t="str">
            <v>INGENIERO DE SISTEMAS</v>
          </cell>
          <cell r="I173" t="str">
            <v>INGENIERIA DE SISTEMAS</v>
          </cell>
          <cell r="J173" t="str">
            <v>AUDITORIA DE SISTEMAS</v>
          </cell>
          <cell r="K173" t="str">
            <v>ESPECIALIZACION EN AUDITORIA DE SISTEMAS</v>
          </cell>
          <cell r="L173">
            <v>34374</v>
          </cell>
          <cell r="M173">
            <v>24.477777777777778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R173" t="str">
            <v>Colombia</v>
          </cell>
          <cell r="S173" t="str">
            <v>Bogotá D. C.</v>
          </cell>
          <cell r="T173" t="str">
            <v>Bogotá D. C.</v>
          </cell>
          <cell r="U173">
            <v>20496</v>
          </cell>
          <cell r="V173">
            <v>62.472222222222221</v>
          </cell>
          <cell r="W173" t="str">
            <v>Mas 55 edad</v>
          </cell>
          <cell r="X173" t="str">
            <v>ACTIVO</v>
          </cell>
          <cell r="Y173" t="str">
            <v>M</v>
          </cell>
          <cell r="Z173" t="str">
            <v>jarodriguez@contraloriabogota.gov.co</v>
          </cell>
          <cell r="AA173">
            <v>19373396</v>
          </cell>
          <cell r="AB173" t="str">
            <v>PROFESIONAL</v>
          </cell>
        </row>
        <row r="174">
          <cell r="A174">
            <v>19373906</v>
          </cell>
          <cell r="B174" t="str">
            <v>1691</v>
          </cell>
          <cell r="C174" t="str">
            <v>SARMIENTO TORRES JESUS EDUARDO</v>
          </cell>
          <cell r="D174" t="str">
            <v>PROFESIONAL UNIVERSITARIO 219 3</v>
          </cell>
          <cell r="E174" t="str">
            <v>PROFESIONAL UNIVERSITARIO 219 3</v>
          </cell>
          <cell r="F174" t="str">
            <v>DIRECCION SECTOR CULTURA, RECREACION Y DEPORTE</v>
          </cell>
          <cell r="G174" t="str">
            <v>DIRECCION SECTOR CULTURA, RECREACION Y DEPORTE</v>
          </cell>
          <cell r="H174" t="str">
            <v>ABOGADO</v>
          </cell>
          <cell r="I174" t="str">
            <v>DERECHO</v>
          </cell>
          <cell r="J174" t="str">
            <v>DERECHO PENAL Y CIENCIAS FORENCES; DERECHO ADMINISTRATIVO</v>
          </cell>
          <cell r="K174" t="str">
            <v>ESPECIALIZACION EN DERECHO PENAL Y CIENCIAS FORENSES; ESPECIALIZACION EN DERECHO ADMINISTRATIVO</v>
          </cell>
          <cell r="L174">
            <v>33724</v>
          </cell>
          <cell r="M174">
            <v>26.252777777777776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R174" t="str">
            <v>Colombia</v>
          </cell>
          <cell r="S174" t="str">
            <v>Cundinamarca</v>
          </cell>
          <cell r="T174" t="str">
            <v>Guasca</v>
          </cell>
          <cell r="U174">
            <v>21663</v>
          </cell>
          <cell r="V174">
            <v>59.272222222222226</v>
          </cell>
          <cell r="W174" t="str">
            <v>Mas 55 edad</v>
          </cell>
          <cell r="X174" t="str">
            <v>ACTIVO</v>
          </cell>
          <cell r="Y174" t="str">
            <v>M</v>
          </cell>
          <cell r="Z174" t="str">
            <v>jsarmiento@contraloriabogota.gov.co</v>
          </cell>
          <cell r="AA174">
            <v>19373906</v>
          </cell>
          <cell r="AB174" t="str">
            <v>PROFESIONAL</v>
          </cell>
        </row>
        <row r="175">
          <cell r="A175">
            <v>19378459</v>
          </cell>
          <cell r="B175" t="str">
            <v>1339</v>
          </cell>
          <cell r="C175" t="str">
            <v xml:space="preserve">LEYVA DIAZ JAIRO </v>
          </cell>
          <cell r="D175" t="str">
            <v>PROFESIONAL ESPECIALIZADO 222 7</v>
          </cell>
          <cell r="E175" t="str">
            <v>PROFESIONAL ESPECIALIZADO 222 7</v>
          </cell>
          <cell r="F175" t="str">
            <v>DIRECCION SECTOR SALUD</v>
          </cell>
          <cell r="G175" t="str">
            <v>DIRECCION SECTOR SALUD</v>
          </cell>
          <cell r="H175" t="str">
            <v>CONTADOR PUBLICO</v>
          </cell>
          <cell r="I175" t="str">
            <v>CONTADURIA PUBLICA</v>
          </cell>
          <cell r="J175" t="str">
            <v>DERECHO PUBLICO; ANALISIS Y ADMINISTRACION FINANCIERA</v>
          </cell>
          <cell r="K175" t="str">
            <v>ESPECIALIZACION EN DERECHO PUBLICO; ESPECIALIZACION EN ANALISIS Y ADMINISTRACION FINANCIERA</v>
          </cell>
          <cell r="L175">
            <v>29458</v>
          </cell>
          <cell r="M175">
            <v>37.93333333333333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R175" t="str">
            <v>Colombia</v>
          </cell>
          <cell r="S175" t="str">
            <v>Bogotá D. C.</v>
          </cell>
          <cell r="T175" t="str">
            <v>Bogotá D. C.</v>
          </cell>
          <cell r="U175">
            <v>21752</v>
          </cell>
          <cell r="V175">
            <v>59.027777777777779</v>
          </cell>
          <cell r="W175" t="str">
            <v>Mas 55 edad</v>
          </cell>
          <cell r="X175" t="str">
            <v>ACTIVO</v>
          </cell>
          <cell r="Y175" t="str">
            <v>M</v>
          </cell>
          <cell r="Z175" t="str">
            <v>jleyva@contraloriabogota.gov.co</v>
          </cell>
          <cell r="AA175">
            <v>19378459</v>
          </cell>
          <cell r="AB175" t="str">
            <v>PROFESIONAL</v>
          </cell>
        </row>
        <row r="176">
          <cell r="A176">
            <v>19381807</v>
          </cell>
          <cell r="B176" t="str">
            <v>1243</v>
          </cell>
          <cell r="C176" t="str">
            <v>TABARES VARGAS JORGE AURELIO</v>
          </cell>
          <cell r="D176" t="str">
            <v>PROFESIONAL ESPECIALIZADO 222 7</v>
          </cell>
          <cell r="E176" t="str">
            <v>PROFESIONAL ESPECIALIZADO 222 7</v>
          </cell>
          <cell r="F176" t="str">
            <v>OFICINA DE CONTROL INTERNO</v>
          </cell>
          <cell r="G176" t="str">
            <v>OFICINA DE CONTROL INTERNO</v>
          </cell>
          <cell r="H176" t="str">
            <v>ECONOMISTA</v>
          </cell>
          <cell r="I176" t="str">
            <v>ECONOMIA</v>
          </cell>
          <cell r="J176" t="str">
            <v>CIENCIAS FISCALES; GOBIERNO Y CONTROL DEL DISTRITO CAPITAL; MAGISTER EN ADMINISTRACION DE ORGANIZACIONES</v>
          </cell>
          <cell r="K176" t="str">
            <v>ESPECIALIZACION EN CIENCIAS FISCALES; ESPECIALIZACION EN GOBIERNO Y CONTROL DEL DISTRITO CAPITAL; MAESTRIA EN ADMINISTRACION DE ORGANIZACIONES</v>
          </cell>
          <cell r="L176">
            <v>34345</v>
          </cell>
          <cell r="M176">
            <v>24.555555555555557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R176" t="str">
            <v>Colombia</v>
          </cell>
          <cell r="S176" t="str">
            <v>Bogotá D. C.</v>
          </cell>
          <cell r="T176" t="str">
            <v>Bogotá D. C.</v>
          </cell>
          <cell r="U176">
            <v>21837</v>
          </cell>
          <cell r="V176">
            <v>58.797222222222224</v>
          </cell>
          <cell r="W176" t="str">
            <v>Mas 55 edad</v>
          </cell>
          <cell r="X176" t="str">
            <v>ACTIVO</v>
          </cell>
          <cell r="Y176" t="str">
            <v>M</v>
          </cell>
          <cell r="Z176" t="str">
            <v>jtabares@contraloriabogota.gov.co</v>
          </cell>
          <cell r="AA176">
            <v>19381807</v>
          </cell>
          <cell r="AB176" t="str">
            <v>PROFESIONAL</v>
          </cell>
        </row>
        <row r="177">
          <cell r="A177">
            <v>19381971</v>
          </cell>
          <cell r="B177" t="str">
            <v>1279</v>
          </cell>
          <cell r="C177" t="str">
            <v>SANCHEZ SIERRA WILLIAM ARTURO</v>
          </cell>
          <cell r="D177" t="str">
            <v>PROFESIONAL ESPECIALIZADO 222 7</v>
          </cell>
          <cell r="E177" t="str">
            <v>PROFESIONAL ESPECIALIZADO 222 7</v>
          </cell>
          <cell r="F177" t="str">
            <v>DIRECCION SECTOR EDUCACION</v>
          </cell>
          <cell r="G177" t="str">
            <v>DIRECCION SECTOR EDUCACION</v>
          </cell>
          <cell r="H177" t="str">
            <v>ECONOMISTA</v>
          </cell>
          <cell r="I177" t="str">
            <v>ECONOMIA</v>
          </cell>
          <cell r="J177" t="str">
            <v>GERENCIA FINANCIERA</v>
          </cell>
          <cell r="K177" t="str">
            <v>ESPECIALIZACION EN GERENCIA FINANCIERA</v>
          </cell>
          <cell r="L177">
            <v>34344</v>
          </cell>
          <cell r="M177">
            <v>24.558333333333334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R177" t="str">
            <v>Colombia</v>
          </cell>
          <cell r="S177" t="str">
            <v>Cundinamarca</v>
          </cell>
          <cell r="T177" t="str">
            <v>Soacha</v>
          </cell>
          <cell r="U177">
            <v>21772</v>
          </cell>
          <cell r="V177">
            <v>58.975000000000001</v>
          </cell>
          <cell r="W177" t="str">
            <v>Mas 55 edad</v>
          </cell>
          <cell r="X177" t="str">
            <v>ACTIVO</v>
          </cell>
          <cell r="Y177" t="str">
            <v>M</v>
          </cell>
          <cell r="Z177" t="str">
            <v>wsanchez@contraloriabogota.gov.co</v>
          </cell>
          <cell r="AA177">
            <v>19381971</v>
          </cell>
          <cell r="AB177" t="str">
            <v>PROFESIONAL</v>
          </cell>
        </row>
        <row r="178">
          <cell r="A178">
            <v>19382565</v>
          </cell>
          <cell r="B178" t="str">
            <v>1235</v>
          </cell>
          <cell r="C178" t="str">
            <v xml:space="preserve">SALAZAR PENA ENRIQUE </v>
          </cell>
          <cell r="D178" t="str">
            <v>PROFESIONAL ESPECIALIZADO 222 7</v>
          </cell>
          <cell r="E178" t="str">
            <v>PROFESIONAL ESPECIALIZADO 222 7</v>
          </cell>
          <cell r="F178" t="str">
            <v>SUBDIRECCION DE GESTION LOCAL</v>
          </cell>
          <cell r="G178" t="str">
            <v>DIRECCION DE PARTICIPACION CIUDADANA Y DESARROLLO LOCAL</v>
          </cell>
          <cell r="H178" t="str">
            <v>CONTADOR PUBLICO; ABOGADO</v>
          </cell>
          <cell r="I178" t="str">
            <v>CONTADURIA PUBLICA; DERECHO</v>
          </cell>
          <cell r="J178" t="str">
            <v>GERENCIA FINANCIERA</v>
          </cell>
          <cell r="K178" t="str">
            <v>ESPECIALIZACION EN GERENCIA FINANCIERA</v>
          </cell>
          <cell r="L178">
            <v>34352</v>
          </cell>
          <cell r="M178">
            <v>24.536111111111111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R178" t="str">
            <v>Colombia</v>
          </cell>
          <cell r="S178" t="str">
            <v>Tolima</v>
          </cell>
          <cell r="T178" t="str">
            <v>Natagaima</v>
          </cell>
          <cell r="U178">
            <v>21874</v>
          </cell>
          <cell r="V178">
            <v>58.697222222222223</v>
          </cell>
          <cell r="W178" t="str">
            <v>Mas 55 edad</v>
          </cell>
          <cell r="X178" t="str">
            <v>ACTIVO</v>
          </cell>
          <cell r="Y178" t="str">
            <v>M</v>
          </cell>
          <cell r="Z178" t="str">
            <v>esalazar@contraloriabogota.gov.co</v>
          </cell>
          <cell r="AA178">
            <v>19382565</v>
          </cell>
          <cell r="AB178" t="str">
            <v>PROFESIONAL</v>
          </cell>
        </row>
        <row r="179">
          <cell r="A179">
            <v>19386411</v>
          </cell>
          <cell r="B179" t="str">
            <v>1502</v>
          </cell>
          <cell r="C179" t="str">
            <v>RODRIGUEZ RODRIGUEZ HECTOR LAZARO</v>
          </cell>
          <cell r="D179" t="str">
            <v>PROFESIONAL UNIVERSITARIO 219 3</v>
          </cell>
          <cell r="E179" t="str">
            <v>PROFESIONAL UNIVERSITARIO 219 3</v>
          </cell>
          <cell r="F179" t="str">
            <v>SUBDIRECCION DE GESTION LOCAL</v>
          </cell>
          <cell r="G179" t="str">
            <v>DIRECCION DE PARTICIPACION CIUDADANA Y DESARROLLO LOCAL</v>
          </cell>
          <cell r="H179" t="str">
            <v>ADMINISTRADOR PUBLICO</v>
          </cell>
          <cell r="I179" t="str">
            <v>ADMINISTRACION PUBLICA</v>
          </cell>
          <cell r="J179" t="str">
            <v>ADMINISTRACION ESTRATEGICA DEL CONTROL INTERNO</v>
          </cell>
          <cell r="K179" t="str">
            <v>ESPECIALIZACION EN ADMINISTRACION ESTRATEGICA DEL CONTROL INTERNO</v>
          </cell>
          <cell r="L179">
            <v>34346</v>
          </cell>
          <cell r="M179">
            <v>24.552777777777777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R179" t="str">
            <v>Colombia</v>
          </cell>
          <cell r="S179" t="str">
            <v>Cundinamarca</v>
          </cell>
          <cell r="T179" t="str">
            <v>Gacheta</v>
          </cell>
          <cell r="U179">
            <v>21901</v>
          </cell>
          <cell r="V179">
            <v>58.62222222222222</v>
          </cell>
          <cell r="W179" t="str">
            <v>Mas 55 edad</v>
          </cell>
          <cell r="X179" t="str">
            <v>ACTIVO</v>
          </cell>
          <cell r="Y179" t="str">
            <v>M</v>
          </cell>
          <cell r="Z179" t="str">
            <v>hrodriguez@contraloriabogota.gov.co</v>
          </cell>
          <cell r="AA179">
            <v>19386411</v>
          </cell>
          <cell r="AB179" t="str">
            <v>PROFESIONAL</v>
          </cell>
        </row>
        <row r="180">
          <cell r="A180">
            <v>19394035</v>
          </cell>
          <cell r="B180" t="str">
            <v>1248</v>
          </cell>
          <cell r="C180" t="str">
            <v>CORREA NINO JORGE MARIO</v>
          </cell>
          <cell r="D180" t="str">
            <v>PROFESIONAL ESPECIALIZADO 222 7</v>
          </cell>
          <cell r="E180" t="str">
            <v>PROFESIONAL ESPECIALIZADO 222 7</v>
          </cell>
          <cell r="F180" t="str">
            <v>DIRECCION SECTOR EQUIDAD Y GENERO</v>
          </cell>
          <cell r="G180" t="str">
            <v>DIRECCION SECTOR EQUIDAD Y GENERO</v>
          </cell>
          <cell r="H180" t="str">
            <v>ABOGADO</v>
          </cell>
          <cell r="I180" t="str">
            <v>DERECHO</v>
          </cell>
          <cell r="J180" t="str">
            <v/>
          </cell>
          <cell r="K180" t="str">
            <v/>
          </cell>
          <cell r="L180">
            <v>32577</v>
          </cell>
          <cell r="M180">
            <v>29.391666666666666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R180" t="str">
            <v>Colombia</v>
          </cell>
          <cell r="S180" t="str">
            <v>Bogotá D. C.</v>
          </cell>
          <cell r="T180" t="str">
            <v>Bogotá D. C.</v>
          </cell>
          <cell r="U180">
            <v>21639</v>
          </cell>
          <cell r="V180">
            <v>59.336111111111109</v>
          </cell>
          <cell r="W180" t="str">
            <v>Mas 55 edad</v>
          </cell>
          <cell r="X180" t="str">
            <v>ACTIVO</v>
          </cell>
          <cell r="Y180" t="str">
            <v>M</v>
          </cell>
          <cell r="Z180" t="str">
            <v>jcorrea@contraloriabogota.gov.co</v>
          </cell>
          <cell r="AA180">
            <v>19394035</v>
          </cell>
          <cell r="AB180" t="str">
            <v>PROFESIONAL</v>
          </cell>
        </row>
        <row r="181">
          <cell r="A181">
            <v>19394818</v>
          </cell>
          <cell r="B181" t="str">
            <v>1355</v>
          </cell>
          <cell r="C181" t="str">
            <v>PAEZ DOMINGUEZ JAIRO ALBERTO</v>
          </cell>
          <cell r="D181" t="str">
            <v>PROFESIONAL ESPECIALIZADO 222 7</v>
          </cell>
          <cell r="E181" t="str">
            <v>PROFESIONAL ESPECIALIZADO 222 7</v>
          </cell>
          <cell r="F181" t="str">
            <v>SUBDIRECCION DE ESTUDIOS ECONOMICOS Y FISCALES</v>
          </cell>
          <cell r="G181" t="str">
            <v>DIRECCION DE ESTUDIOS DE ECONOMIA Y POLITICA PUBLICA</v>
          </cell>
          <cell r="H181" t="str">
            <v>INGENIERO INDUSTRIAL</v>
          </cell>
          <cell r="I181" t="str">
            <v>INGENIERIA INDUSTRIAL</v>
          </cell>
          <cell r="J181" t="str">
            <v>GERENCIA DE CALIDAD DE PRODUCTOS Y SERVICIOS; MASTER MBA INTERNACIONAL EN ADMINISTRACION Y DIRECCION DE EMPRESAS</v>
          </cell>
          <cell r="K181" t="str">
            <v>ESPECIALIZACION EN GERENCIA DE CALIDAD DE PRODUCTOS Y SERVICIOS; MAESTRIA EN ADMINISTRACION Y DIRECCION DE EMPRESAS</v>
          </cell>
          <cell r="L181">
            <v>34359</v>
          </cell>
          <cell r="M181">
            <v>24.516666666666666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R181" t="str">
            <v>Colombia</v>
          </cell>
          <cell r="S181" t="str">
            <v>Bogotá D. C.</v>
          </cell>
          <cell r="T181" t="str">
            <v>Bogotá D. C.</v>
          </cell>
          <cell r="U181">
            <v>21936</v>
          </cell>
          <cell r="V181">
            <v>58.527777777777779</v>
          </cell>
          <cell r="W181" t="str">
            <v>Mas 55 edad</v>
          </cell>
          <cell r="X181" t="str">
            <v>ACTIVO</v>
          </cell>
          <cell r="Y181" t="str">
            <v>M</v>
          </cell>
          <cell r="Z181" t="str">
            <v>jpaez@contraloriabogota.gov.co</v>
          </cell>
          <cell r="AA181">
            <v>19394818</v>
          </cell>
          <cell r="AB181" t="str">
            <v>PROFESIONAL</v>
          </cell>
        </row>
        <row r="182">
          <cell r="A182">
            <v>19395988</v>
          </cell>
          <cell r="B182" t="str">
            <v>1774</v>
          </cell>
          <cell r="C182" t="str">
            <v xml:space="preserve">JARA HERNANDEZ HECTOR </v>
          </cell>
          <cell r="D182" t="str">
            <v>PROFESIONAL UNIVERSITARIO 219 3</v>
          </cell>
          <cell r="E182" t="str">
            <v>PROFESIONAL UNIVERSITARIO 219 1</v>
          </cell>
          <cell r="F182" t="str">
            <v>DIRECCION SECTOR MOVILIDAD</v>
          </cell>
          <cell r="G182" t="str">
            <v>DIRECCION SECTOR MOVILIDAD</v>
          </cell>
          <cell r="H182" t="str">
            <v>INGENIERO MECANICO</v>
          </cell>
          <cell r="I182" t="str">
            <v>INGENIERIA MECANICA</v>
          </cell>
          <cell r="J182" t="str">
            <v>GERENCIA DE PRODUCCION Y OPERACIONES</v>
          </cell>
          <cell r="K182" t="str">
            <v>ESPECIALIZACION EN GERENCIA DE PRODUCCION Y OPERACIONES</v>
          </cell>
          <cell r="L182">
            <v>42313</v>
          </cell>
          <cell r="M182">
            <v>2.7388888888888889</v>
          </cell>
          <cell r="N182" t="str">
            <v>Menos 20 servicio</v>
          </cell>
          <cell r="O182" t="str">
            <v>Planta</v>
          </cell>
          <cell r="P182" t="str">
            <v>Carrera Administ</v>
          </cell>
          <cell r="R182" t="str">
            <v>Colombia</v>
          </cell>
          <cell r="S182" t="str">
            <v>Bogotá D. C.</v>
          </cell>
          <cell r="T182" t="str">
            <v>Bogotá D. C.</v>
          </cell>
          <cell r="U182">
            <v>20882</v>
          </cell>
          <cell r="V182">
            <v>61.411111111111111</v>
          </cell>
          <cell r="W182" t="str">
            <v>Mas 55 edad</v>
          </cell>
          <cell r="X182" t="str">
            <v>ACTIVO</v>
          </cell>
          <cell r="Y182" t="str">
            <v>M</v>
          </cell>
          <cell r="Z182" t="str">
            <v>hjara@contraloriabogota.gov.co</v>
          </cell>
          <cell r="AA182">
            <v>19395988</v>
          </cell>
          <cell r="AB182" t="str">
            <v>PROFESIONAL</v>
          </cell>
        </row>
        <row r="183">
          <cell r="A183">
            <v>19396934</v>
          </cell>
          <cell r="B183" t="str">
            <v>1702</v>
          </cell>
          <cell r="C183" t="str">
            <v>RODRIGUEZ ACERO MIGUEL ANTONIO</v>
          </cell>
          <cell r="D183" t="str">
            <v>PROFESIONAL ESPECIALIZADO 222 5</v>
          </cell>
          <cell r="E183" t="str">
            <v>PROFESIONAL UNIVERSITARIO 219 3</v>
          </cell>
          <cell r="F183" t="str">
            <v>DIRECCION DE RESPONSABILIDAD FISCAL Y JURISDICCION COACTIVA</v>
          </cell>
          <cell r="G183" t="str">
            <v>DIRECCION DE RESPONSABILIDAD FISCAL Y JURISDICCION COACTIVA</v>
          </cell>
          <cell r="H183" t="str">
            <v>ABOGADO</v>
          </cell>
          <cell r="I183" t="str">
            <v>DERECHO</v>
          </cell>
          <cell r="J183" t="str">
            <v>INSTITUCIONES JURIDICAS PROCESALES; GOBIERNO Y CONTROL DEL DISTRITO CAPITAL</v>
          </cell>
          <cell r="K183" t="str">
            <v>ESPECIALIZACION EN INSTITUCIONES JURIDICO-PROCESALES; ESPECIALIZACION EN GOBIERNO Y CONTROL DEL DISTRITO CAPITAL</v>
          </cell>
          <cell r="L183">
            <v>34697</v>
          </cell>
          <cell r="M183">
            <v>23.588888888888889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R183" t="str">
            <v>Colombia</v>
          </cell>
          <cell r="S183" t="str">
            <v>Bogotá D. C.</v>
          </cell>
          <cell r="T183" t="str">
            <v>Bogotá D. C.</v>
          </cell>
          <cell r="U183">
            <v>22103</v>
          </cell>
          <cell r="V183">
            <v>58.069444444444443</v>
          </cell>
          <cell r="W183" t="str">
            <v>Mas 55 edad</v>
          </cell>
          <cell r="X183" t="str">
            <v>ACTIVO</v>
          </cell>
          <cell r="Y183" t="str">
            <v>M</v>
          </cell>
          <cell r="Z183" t="str">
            <v>mirodriguez@contraloriabogota.gov.co</v>
          </cell>
          <cell r="AA183">
            <v>19396934</v>
          </cell>
          <cell r="AB183" t="str">
            <v>PROFESIONAL</v>
          </cell>
        </row>
        <row r="184">
          <cell r="A184">
            <v>19397168</v>
          </cell>
          <cell r="B184" t="str">
            <v>1524</v>
          </cell>
          <cell r="C184" t="str">
            <v xml:space="preserve">TORO PEREZ YURGEN </v>
          </cell>
          <cell r="D184" t="str">
            <v>PROFESIONAL UNIVERSITARIO 219 3</v>
          </cell>
          <cell r="E184" t="str">
            <v>PROFESIONAL UNIVERSITARIO 219 3</v>
          </cell>
          <cell r="F184" t="str">
            <v>DIRECCION SECTOR HACIENDA</v>
          </cell>
          <cell r="G184" t="str">
            <v>DIRECCION SECTOR HACIENDA</v>
          </cell>
          <cell r="H184" t="str">
            <v>INGENIERO DE SISTEMAS; INGENIERO INDUSTRIAL</v>
          </cell>
          <cell r="I184" t="str">
            <v>INGENIERIA DE SISTEMAS; INGENIERIA INDUSTRIAL</v>
          </cell>
          <cell r="J184" t="str">
            <v/>
          </cell>
          <cell r="K184" t="str">
            <v/>
          </cell>
          <cell r="L184">
            <v>34694</v>
          </cell>
          <cell r="M184">
            <v>23.597222222222221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R184" t="str">
            <v>Colombia</v>
          </cell>
          <cell r="S184" t="str">
            <v>Valle del Cauca</v>
          </cell>
          <cell r="T184" t="str">
            <v>Caicedonia</v>
          </cell>
          <cell r="U184">
            <v>22097</v>
          </cell>
          <cell r="V184">
            <v>58.086111111111109</v>
          </cell>
          <cell r="W184" t="str">
            <v>Mas 55 edad</v>
          </cell>
          <cell r="X184" t="str">
            <v>ACTIVO</v>
          </cell>
          <cell r="Y184" t="str">
            <v>M</v>
          </cell>
          <cell r="Z184" t="str">
            <v>ytoro@contraloriabogota.gov.co</v>
          </cell>
          <cell r="AA184">
            <v>19397168</v>
          </cell>
          <cell r="AB184" t="str">
            <v>PROFESIONAL</v>
          </cell>
        </row>
        <row r="185">
          <cell r="A185">
            <v>19409770</v>
          </cell>
          <cell r="B185" t="str">
            <v>1376</v>
          </cell>
          <cell r="C185" t="str">
            <v>FORERO SUAREZ PEDRO NORBERTO</v>
          </cell>
          <cell r="D185" t="str">
            <v>PROFESIONAL ESPECIALIZADO 222 7</v>
          </cell>
          <cell r="E185" t="str">
            <v>PROFESIONAL ESPECIALIZADO 222 7</v>
          </cell>
          <cell r="F185" t="str">
            <v>DIRECCION SECTOR EDUCACION</v>
          </cell>
          <cell r="G185" t="str">
            <v>DIRECCION SECTOR EDUCACION</v>
          </cell>
          <cell r="H185" t="str">
            <v>ADMINISTRADOR PUBLICO</v>
          </cell>
          <cell r="I185" t="str">
            <v>ADMINISTRACION PUBLICA</v>
          </cell>
          <cell r="J185" t="str">
            <v>CONTROL INTERNO Y GOBIERNO; PROYECTOS DE DESARROLLO</v>
          </cell>
          <cell r="K185" t="str">
            <v>ESPECIALIZACION EN CONTROL INTERNO; ESPECIALIZACION EN PROYECTOS DE DESARROLLO</v>
          </cell>
          <cell r="L185">
            <v>34192</v>
          </cell>
          <cell r="M185">
            <v>24.972222222222221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R185" t="str">
            <v>Colombia</v>
          </cell>
          <cell r="S185" t="str">
            <v>Bogotá D. C.</v>
          </cell>
          <cell r="T185" t="str">
            <v>Bogotá D. C.</v>
          </cell>
          <cell r="U185">
            <v>21799</v>
          </cell>
          <cell r="V185">
            <v>58.902777777777779</v>
          </cell>
          <cell r="W185" t="str">
            <v>Mas 55 edad</v>
          </cell>
          <cell r="X185" t="str">
            <v>ACTIVO</v>
          </cell>
          <cell r="Y185" t="str">
            <v>M</v>
          </cell>
          <cell r="Z185" t="str">
            <v>pforero@contraloriabogota.gov.co</v>
          </cell>
          <cell r="AA185">
            <v>19409770</v>
          </cell>
          <cell r="AB185" t="str">
            <v>PROFESIONAL</v>
          </cell>
        </row>
        <row r="186">
          <cell r="A186">
            <v>19411629</v>
          </cell>
          <cell r="B186" t="str">
            <v>1551</v>
          </cell>
          <cell r="C186" t="str">
            <v>RAMIREZ ZARATE OMAR AUGUSTO</v>
          </cell>
          <cell r="D186" t="str">
            <v>PROFESIONAL ESPECIALIZADO 222 5</v>
          </cell>
          <cell r="E186" t="str">
            <v>PROFESIONAL UNIVERSITARIO 219 3</v>
          </cell>
          <cell r="F186" t="str">
            <v>SUBDIRECCION DE GESTION LOCAL</v>
          </cell>
          <cell r="G186" t="str">
            <v>DIRECCION DE PARTICIPACION CIUDADANA Y DESARROLLO LOCAL</v>
          </cell>
          <cell r="H186" t="str">
            <v>ADMINISTRADOR DE EMPRESAS</v>
          </cell>
          <cell r="I186" t="str">
            <v>ADMINISTRACION DE EMPRESAS</v>
          </cell>
          <cell r="J186" t="str">
            <v/>
          </cell>
          <cell r="K186" t="str">
            <v/>
          </cell>
          <cell r="L186">
            <v>38258</v>
          </cell>
          <cell r="M186">
            <v>13.841666666666667</v>
          </cell>
          <cell r="N186" t="str">
            <v>Menos 20 servicio</v>
          </cell>
          <cell r="O186" t="str">
            <v>Planta</v>
          </cell>
          <cell r="P186" t="str">
            <v>Carrera Administ</v>
          </cell>
          <cell r="R186" t="str">
            <v>Colombia</v>
          </cell>
          <cell r="S186" t="str">
            <v>Bogotá D. C.</v>
          </cell>
          <cell r="T186" t="str">
            <v>Bogotá D. C.</v>
          </cell>
          <cell r="U186">
            <v>22129</v>
          </cell>
          <cell r="V186">
            <v>58</v>
          </cell>
          <cell r="W186" t="str">
            <v>Mas 55 edad</v>
          </cell>
          <cell r="X186" t="str">
            <v>ACTIVO</v>
          </cell>
          <cell r="Y186" t="str">
            <v>M</v>
          </cell>
          <cell r="Z186" t="str">
            <v>omramirez@contraloriabogota.gov.co</v>
          </cell>
          <cell r="AA186">
            <v>19411629</v>
          </cell>
          <cell r="AB186" t="str">
            <v>PROFESIONAL</v>
          </cell>
        </row>
        <row r="187">
          <cell r="A187">
            <v>19412350</v>
          </cell>
          <cell r="B187" t="str">
            <v>1695</v>
          </cell>
          <cell r="C187" t="str">
            <v>RUIZ SOSTE EDGAR ANTONIO</v>
          </cell>
          <cell r="D187" t="str">
            <v>PROFESIONAL UNIVERSITARIO 219 3</v>
          </cell>
          <cell r="E187" t="str">
            <v>PROFESIONAL UNIVERSITARIO 219 3</v>
          </cell>
          <cell r="F187" t="str">
            <v>DIRECCION SECTOR DESARROLLO ECONOMICO, INDUSTRIA Y TURISMO</v>
          </cell>
          <cell r="G187" t="str">
            <v>DIRECCION SECTOR DESARROLLO ECONOMICO, INDUSTRIA Y TURISMO</v>
          </cell>
          <cell r="H187" t="str">
            <v>ADMINISTRADOR DE EMPRESAS</v>
          </cell>
          <cell r="I187" t="str">
            <v>ADMINISTRACION DE EMPRESAS</v>
          </cell>
          <cell r="J187" t="str">
            <v/>
          </cell>
          <cell r="K187" t="str">
            <v/>
          </cell>
          <cell r="L187">
            <v>34682</v>
          </cell>
          <cell r="M187">
            <v>23.630555555555556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R187" t="str">
            <v>Colombia</v>
          </cell>
          <cell r="S187" t="str">
            <v>Bogotá D. C.</v>
          </cell>
          <cell r="T187" t="str">
            <v>Bogotá D. C.</v>
          </cell>
          <cell r="U187">
            <v>21644</v>
          </cell>
          <cell r="V187">
            <v>59.325000000000003</v>
          </cell>
          <cell r="W187" t="str">
            <v>Mas 55 edad</v>
          </cell>
          <cell r="X187" t="str">
            <v>ACTIVO</v>
          </cell>
          <cell r="Y187" t="str">
            <v>M</v>
          </cell>
          <cell r="Z187" t="str">
            <v>eruiz@contraloriabogota.gov.co</v>
          </cell>
          <cell r="AA187">
            <v>19412350</v>
          </cell>
          <cell r="AB187" t="str">
            <v>PROFESIONAL</v>
          </cell>
        </row>
        <row r="188">
          <cell r="A188">
            <v>19416078</v>
          </cell>
          <cell r="B188" t="str">
            <v>1493</v>
          </cell>
          <cell r="C188" t="str">
            <v>RODRIGUEZ MARTINEZ JAIME ERNESTO</v>
          </cell>
          <cell r="D188" t="str">
            <v>PROFESIONAL UNIVERSITARIO 219 3</v>
          </cell>
          <cell r="E188" t="str">
            <v>PROFESIONAL UNIVERSITARIO 219 3</v>
          </cell>
          <cell r="F188" t="str">
            <v>SUBDIRECCION DE GESTION LOCAL</v>
          </cell>
          <cell r="G188" t="str">
            <v>DIRECCION DE PARTICIPACION CIUDADANA Y DESARROLLO LOCAL</v>
          </cell>
          <cell r="H188" t="str">
            <v>ADMINISTRADOR DE EMPRESAS</v>
          </cell>
          <cell r="I188" t="str">
            <v>ADMINISTRACION DE EMPRESAS</v>
          </cell>
          <cell r="J188" t="str">
            <v>GESTION FINANCIERA</v>
          </cell>
          <cell r="K188" t="str">
            <v>ESPECIALIZACION EN GESTION FINANCIERA</v>
          </cell>
          <cell r="L188">
            <v>34354</v>
          </cell>
          <cell r="M188">
            <v>24.530555555555555</v>
          </cell>
          <cell r="N188" t="str">
            <v>Mas 20 servicio</v>
          </cell>
          <cell r="O188" t="str">
            <v>Planta</v>
          </cell>
          <cell r="P188" t="str">
            <v>Carrera Administ</v>
          </cell>
          <cell r="R188" t="str">
            <v>Colombia</v>
          </cell>
          <cell r="S188" t="str">
            <v>Bogotá D. C.</v>
          </cell>
          <cell r="T188" t="str">
            <v>Bogotá D. C.</v>
          </cell>
          <cell r="U188">
            <v>22231</v>
          </cell>
          <cell r="V188">
            <v>57.722222222222221</v>
          </cell>
          <cell r="W188" t="str">
            <v>Mas 55 edad</v>
          </cell>
          <cell r="X188" t="str">
            <v>ACTIVO</v>
          </cell>
          <cell r="Y188" t="str">
            <v>M</v>
          </cell>
          <cell r="Z188" t="str">
            <v>jerodriguez@contraloriabogota.gov.co</v>
          </cell>
          <cell r="AA188">
            <v>19416078</v>
          </cell>
          <cell r="AB188" t="str">
            <v>PROFESIONAL</v>
          </cell>
        </row>
        <row r="189">
          <cell r="A189">
            <v>19416550</v>
          </cell>
          <cell r="B189" t="str">
            <v>2070</v>
          </cell>
          <cell r="C189" t="str">
            <v>CRUZ VELANDIA JOSE ANTONIO</v>
          </cell>
          <cell r="D189" t="str">
            <v>GERENTE 039 1</v>
          </cell>
          <cell r="E189" t="str">
            <v>GERENTE 039 1</v>
          </cell>
          <cell r="F189" t="str">
            <v>DIRECCION SECTOR HACIENDA</v>
          </cell>
          <cell r="G189" t="str">
            <v>DIRECCION SECTOR HACIENDA</v>
          </cell>
          <cell r="H189" t="str">
            <v>ABOGADO</v>
          </cell>
          <cell r="I189" t="str">
            <v>DERECHO</v>
          </cell>
          <cell r="J189" t="str">
            <v>DERECHO PUBLICO</v>
          </cell>
          <cell r="K189" t="str">
            <v>ESPECIALIZACION EN DERECHO PUBLICO</v>
          </cell>
          <cell r="L189">
            <v>42611</v>
          </cell>
          <cell r="M189">
            <v>1.9222222222222223</v>
          </cell>
          <cell r="N189" t="str">
            <v>Menos 20 servicio</v>
          </cell>
          <cell r="O189" t="str">
            <v>Planta</v>
          </cell>
          <cell r="P189" t="str">
            <v>Libre N y R</v>
          </cell>
          <cell r="R189" t="str">
            <v>Colombia</v>
          </cell>
          <cell r="S189" t="str">
            <v>Bogotá D. C.</v>
          </cell>
          <cell r="T189" t="str">
            <v>Bogotá D. C.</v>
          </cell>
          <cell r="U189">
            <v>22186</v>
          </cell>
          <cell r="V189">
            <v>57.844444444444441</v>
          </cell>
          <cell r="W189" t="str">
            <v>Mas 55 edad</v>
          </cell>
          <cell r="X189" t="str">
            <v>ACTIVO</v>
          </cell>
          <cell r="Y189" t="str">
            <v>M</v>
          </cell>
          <cell r="Z189" t="str">
            <v>jocruz@contraloriabogota.gov.co</v>
          </cell>
          <cell r="AA189">
            <v>19416550</v>
          </cell>
          <cell r="AB189" t="str">
            <v>DIRECTIVO</v>
          </cell>
        </row>
        <row r="190">
          <cell r="A190">
            <v>19417971</v>
          </cell>
          <cell r="B190" t="str">
            <v>1692</v>
          </cell>
          <cell r="C190" t="str">
            <v>VELA SEGURA MANUEL ANTONIO</v>
          </cell>
          <cell r="D190" t="str">
            <v>PROFESIONAL UNIVERSITARIO 219 3</v>
          </cell>
          <cell r="E190" t="str">
            <v>PROFESIONAL UNIVERSITARIO 219 3</v>
          </cell>
          <cell r="F190" t="str">
            <v>DIRECCION SECTOR EDUCACION</v>
          </cell>
          <cell r="G190" t="str">
            <v>DIRECCION SECTOR EDUCACION</v>
          </cell>
          <cell r="H190" t="str">
            <v>ADMINISTRADOR DE EMPRESAS</v>
          </cell>
          <cell r="I190" t="str">
            <v>ADMINISTRACION DE EMPRESAS</v>
          </cell>
          <cell r="J190" t="str">
            <v>GOBIERNO Y CONTROL DEL DISTRITO CAPITAL</v>
          </cell>
          <cell r="K190" t="str">
            <v>ESPECIALIZACION EN GOBIERNO Y CONTROL DEL DISTRITO CAPITAL</v>
          </cell>
          <cell r="L190">
            <v>34372</v>
          </cell>
          <cell r="M190">
            <v>24.483333333333334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R190" t="str">
            <v>Colombia</v>
          </cell>
          <cell r="S190" t="str">
            <v>Bogotá D. C.</v>
          </cell>
          <cell r="T190" t="str">
            <v>Bogotá D. C.</v>
          </cell>
          <cell r="U190">
            <v>21956</v>
          </cell>
          <cell r="V190">
            <v>58.475000000000001</v>
          </cell>
          <cell r="W190" t="str">
            <v>Mas 55 edad</v>
          </cell>
          <cell r="X190" t="str">
            <v>ACTIVO</v>
          </cell>
          <cell r="Y190" t="str">
            <v>M</v>
          </cell>
          <cell r="Z190" t="str">
            <v>mvela@contraloriabogota.gov.co</v>
          </cell>
          <cell r="AA190">
            <v>19417971</v>
          </cell>
          <cell r="AB190" t="str">
            <v>PROFESIONAL</v>
          </cell>
        </row>
        <row r="191">
          <cell r="A191">
            <v>19418793</v>
          </cell>
          <cell r="B191" t="str">
            <v>1928</v>
          </cell>
          <cell r="C191" t="str">
            <v xml:space="preserve">GONZALEZ ARDILA HORACIO </v>
          </cell>
          <cell r="D191" t="str">
            <v>SECRETARIO 440 8</v>
          </cell>
          <cell r="E191" t="str">
            <v>SECRETARIO 440 8</v>
          </cell>
          <cell r="F191" t="str">
            <v>DIRECCION DE PARTICIPACION CIUDADANA Y DESARROLLO LOCAL</v>
          </cell>
          <cell r="G191" t="str">
            <v>DIRECCION DE PARTICIPACION CIUDADANA Y DESARROLLO LOCAL</v>
          </cell>
          <cell r="H191" t="str">
            <v>BACHILLER ACADEMICO</v>
          </cell>
          <cell r="I191" t="str">
            <v>BACHILLERATO ACADEMICO</v>
          </cell>
          <cell r="J191" t="str">
            <v/>
          </cell>
          <cell r="K191" t="str">
            <v/>
          </cell>
          <cell r="L191">
            <v>39771</v>
          </cell>
          <cell r="M191">
            <v>9.6999999999999993</v>
          </cell>
          <cell r="N191" t="str">
            <v>Menos 20 servicio</v>
          </cell>
          <cell r="O191" t="str">
            <v>Provisional</v>
          </cell>
          <cell r="P191" t="str">
            <v>Definitivo</v>
          </cell>
          <cell r="R191" t="str">
            <v>Colombia</v>
          </cell>
          <cell r="S191" t="str">
            <v>Tolima</v>
          </cell>
          <cell r="T191" t="str">
            <v>Anzoátegui</v>
          </cell>
          <cell r="U191">
            <v>22090</v>
          </cell>
          <cell r="V191">
            <v>58.105555555555554</v>
          </cell>
          <cell r="W191" t="str">
            <v>Mas 55 edad</v>
          </cell>
          <cell r="X191" t="str">
            <v>ACTIVO</v>
          </cell>
          <cell r="Y191" t="str">
            <v>M</v>
          </cell>
          <cell r="Z191" t="str">
            <v>hgonzalez@contraloriabogota.gov.co</v>
          </cell>
          <cell r="AA191">
            <v>19418793</v>
          </cell>
          <cell r="AB191" t="str">
            <v>ASISTENCIAL</v>
          </cell>
        </row>
        <row r="192">
          <cell r="A192">
            <v>19427133</v>
          </cell>
          <cell r="B192" t="str">
            <v>1637</v>
          </cell>
          <cell r="C192" t="str">
            <v xml:space="preserve">ALFONSO SALDANA EDILBRANDO </v>
          </cell>
          <cell r="D192" t="str">
            <v>PROFESIONAL UNIVERSITARIO 219 3</v>
          </cell>
          <cell r="E192" t="str">
            <v>PROFESIONAL UNIVERSITARIO 219 3</v>
          </cell>
          <cell r="F192" t="str">
            <v>DIRECCION SECTOR GOBIERNO</v>
          </cell>
          <cell r="G192" t="str">
            <v>DIRECCION SECTOR GOBIERNO</v>
          </cell>
          <cell r="H192" t="str">
            <v>ECONOMISTA; CONTADOR PUBLICO</v>
          </cell>
          <cell r="I192" t="str">
            <v>ECONOMIA; CONTADURIA PUBLICA</v>
          </cell>
          <cell r="J192" t="str">
            <v>GOBIERNO Y CONTROL DEL DISTRITO CAPITAL</v>
          </cell>
          <cell r="K192" t="str">
            <v>ESPECIALIZACION EN GOBIERNO Y CONTROL DEL DISTRITO CAPITAL</v>
          </cell>
          <cell r="L192">
            <v>35752</v>
          </cell>
          <cell r="M192">
            <v>20.702777777777779</v>
          </cell>
          <cell r="N192" t="str">
            <v>Mas 20 servicio</v>
          </cell>
          <cell r="O192" t="str">
            <v>Planta</v>
          </cell>
          <cell r="P192" t="str">
            <v>Carrera Administ</v>
          </cell>
          <cell r="R192" t="str">
            <v>Colombia</v>
          </cell>
          <cell r="S192" t="str">
            <v>Bogotá D. C.</v>
          </cell>
          <cell r="T192" t="str">
            <v>Bogotá D. C.</v>
          </cell>
          <cell r="U192">
            <v>22295</v>
          </cell>
          <cell r="V192">
            <v>57.547222222222224</v>
          </cell>
          <cell r="W192" t="str">
            <v>Mas 55 edad</v>
          </cell>
          <cell r="X192" t="str">
            <v>ACTIVO</v>
          </cell>
          <cell r="Y192" t="str">
            <v>M</v>
          </cell>
          <cell r="Z192" t="str">
            <v>edalfonso@contraloriabogota.gov.co</v>
          </cell>
          <cell r="AA192">
            <v>19427133</v>
          </cell>
          <cell r="AB192" t="str">
            <v>PROFESIONAL</v>
          </cell>
        </row>
        <row r="193">
          <cell r="A193">
            <v>19429791</v>
          </cell>
          <cell r="B193" t="str">
            <v>1273</v>
          </cell>
          <cell r="C193" t="str">
            <v>LATORRE LADINO JAIRO HEDILBERTO</v>
          </cell>
          <cell r="D193" t="str">
            <v>PROFESIONAL ESPECIALIZADO 222 7</v>
          </cell>
          <cell r="E193" t="str">
            <v>PROFESIONAL ESPECIALIZADO 222 7</v>
          </cell>
          <cell r="F193" t="str">
            <v>SUBDIRECCION DE ESTADISTICA Y ANALISIS PRESUPUESTAL Y FINANCIERO</v>
          </cell>
          <cell r="G193" t="str">
            <v>DIRECCION DE ESTUDIOS DE ECONOMIA Y POLITICA PUBLICA</v>
          </cell>
          <cell r="H193" t="str">
            <v>ECONOMISTA</v>
          </cell>
          <cell r="I193" t="str">
            <v>ECONOMIA</v>
          </cell>
          <cell r="J193" t="str">
            <v>GERENCIA DE PROYECTOS EDUCATIVOS; ADMINISTRACION PUBLICA</v>
          </cell>
          <cell r="K193" t="str">
            <v>ESPECIALIZACION EN GERENCIA DE PROYECTOS EDUCATIVOS; ESPECIALIZACION EN ADMINISTRACION PUBLICA</v>
          </cell>
          <cell r="L193">
            <v>34361</v>
          </cell>
          <cell r="M193">
            <v>24.511111111111113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R193" t="str">
            <v>Colombia</v>
          </cell>
          <cell r="S193" t="str">
            <v>Bogotá D. C.</v>
          </cell>
          <cell r="T193" t="str">
            <v>Bogotá D. C.</v>
          </cell>
          <cell r="U193">
            <v>22337</v>
          </cell>
          <cell r="V193">
            <v>57.43333333333333</v>
          </cell>
          <cell r="W193" t="str">
            <v>Mas 55 edad</v>
          </cell>
          <cell r="X193" t="str">
            <v>ACTIVO</v>
          </cell>
          <cell r="Y193" t="str">
            <v>M</v>
          </cell>
          <cell r="Z193" t="str">
            <v>jlatorre@contraloriabogota.gov.co</v>
          </cell>
          <cell r="AA193">
            <v>19429791</v>
          </cell>
          <cell r="AB193" t="str">
            <v>PROFESIONAL</v>
          </cell>
        </row>
        <row r="194">
          <cell r="A194">
            <v>19434019</v>
          </cell>
          <cell r="B194" t="str">
            <v>1875</v>
          </cell>
          <cell r="C194" t="str">
            <v xml:space="preserve">GARCIA RAMOS TOMAS </v>
          </cell>
          <cell r="D194" t="str">
            <v>TECNICO OPERATIVO 314 5</v>
          </cell>
          <cell r="E194" t="str">
            <v>TECNICO OPERATIVO 314 3</v>
          </cell>
          <cell r="F194" t="str">
            <v>DIRECCION DE PARTICIPACION CIUDADANA Y DESARROLLO LOCAL</v>
          </cell>
          <cell r="G194" t="str">
            <v>DIRECCION DE PARTICIPACION CIUDADANA Y DESARROLLO LOCAL</v>
          </cell>
          <cell r="H194" t="str">
            <v>TECNICO EN DISEÑO GRAFICO</v>
          </cell>
          <cell r="I194" t="str">
            <v>TECNOLOGIA EN DISEÑO GRAFICO</v>
          </cell>
          <cell r="J194" t="str">
            <v/>
          </cell>
          <cell r="K194" t="str">
            <v/>
          </cell>
          <cell r="L194">
            <v>32230</v>
          </cell>
          <cell r="M194">
            <v>30.341666666666665</v>
          </cell>
          <cell r="N194" t="str">
            <v>Mas 20 servicio</v>
          </cell>
          <cell r="O194" t="str">
            <v>Planta</v>
          </cell>
          <cell r="P194" t="str">
            <v>Carrera Administ</v>
          </cell>
          <cell r="R194" t="str">
            <v>Colombia</v>
          </cell>
          <cell r="S194" t="str">
            <v>Nariño</v>
          </cell>
          <cell r="T194" t="str">
            <v>Pasto</v>
          </cell>
          <cell r="U194">
            <v>22054</v>
          </cell>
          <cell r="V194">
            <v>58.202777777777776</v>
          </cell>
          <cell r="W194" t="str">
            <v>Mas 55 edad</v>
          </cell>
          <cell r="X194" t="str">
            <v>ACTIVO</v>
          </cell>
          <cell r="Y194" t="str">
            <v>M</v>
          </cell>
          <cell r="Z194" t="str">
            <v>tgarcia@contraloriabogota.gov.co</v>
          </cell>
          <cell r="AA194">
            <v>19434019</v>
          </cell>
          <cell r="AB194" t="str">
            <v>TÉCNICO</v>
          </cell>
        </row>
        <row r="195">
          <cell r="A195">
            <v>19434403</v>
          </cell>
          <cell r="B195" t="str">
            <v>2008</v>
          </cell>
          <cell r="C195" t="str">
            <v xml:space="preserve">PEDRAZA MANCERA JAIRO </v>
          </cell>
          <cell r="D195" t="str">
            <v>CONDUCTOR MECANICO 482 4</v>
          </cell>
          <cell r="E195" t="str">
            <v>CONDUCTOR MECANICO 482 4</v>
          </cell>
          <cell r="F195" t="str">
            <v>SUBDIRECCION DE SERVICIOS GENERALES</v>
          </cell>
          <cell r="G195" t="str">
            <v>DIRECCION ADMINISTRATIVA Y FINANCIERA</v>
          </cell>
          <cell r="H195" t="str">
            <v>BACHILLER ACADEMICO</v>
          </cell>
          <cell r="I195" t="str">
            <v>BACHILLERATO ACADEMICO</v>
          </cell>
          <cell r="J195" t="str">
            <v/>
          </cell>
          <cell r="K195" t="str">
            <v/>
          </cell>
          <cell r="L195">
            <v>42258</v>
          </cell>
          <cell r="M195">
            <v>2.8888888888888888</v>
          </cell>
          <cell r="N195" t="str">
            <v>Menos 20 servicio</v>
          </cell>
          <cell r="O195" t="str">
            <v>Planta</v>
          </cell>
          <cell r="P195" t="str">
            <v>Carrera Administ</v>
          </cell>
          <cell r="R195" t="str">
            <v>Colombia</v>
          </cell>
          <cell r="S195" t="str">
            <v>Bogotá D. C.</v>
          </cell>
          <cell r="T195" t="str">
            <v>Bogotá D. C.</v>
          </cell>
          <cell r="U195">
            <v>22384</v>
          </cell>
          <cell r="V195">
            <v>57.3</v>
          </cell>
          <cell r="W195" t="str">
            <v>Mas 55 edad</v>
          </cell>
          <cell r="X195" t="str">
            <v>ACTIVO</v>
          </cell>
          <cell r="Y195" t="str">
            <v>M</v>
          </cell>
          <cell r="Z195" t="str">
            <v>jpedraza@contraloriabogota.gov.co</v>
          </cell>
          <cell r="AA195">
            <v>19434403</v>
          </cell>
          <cell r="AB195" t="str">
            <v>ASISTENCIAL</v>
          </cell>
        </row>
        <row r="196">
          <cell r="A196">
            <v>19436706</v>
          </cell>
          <cell r="B196" t="str">
            <v>1566</v>
          </cell>
          <cell r="C196" t="str">
            <v>CARDENAS CARDENAS ELBERTO DE JESUS</v>
          </cell>
          <cell r="D196" t="str">
            <v>PROFESIONAL UNIVERSITARIO 219 3</v>
          </cell>
          <cell r="E196" t="str">
            <v>PROFESIONAL UNIVERSITARIO 219 3</v>
          </cell>
          <cell r="F196" t="str">
            <v>SUBDIRECCION DE SERVICIOS GENERALES</v>
          </cell>
          <cell r="G196" t="str">
            <v>DIRECCION ADMINISTRATIVA Y FINANCIERA</v>
          </cell>
          <cell r="H196" t="str">
            <v>ARQUITECTO</v>
          </cell>
          <cell r="I196" t="str">
            <v>ARQUITECTURA</v>
          </cell>
          <cell r="J196" t="str">
            <v>GOBIERNO Y CONTROL DEL DISTRITO</v>
          </cell>
          <cell r="K196" t="str">
            <v>ESPECIALIZACION EN GOBIERNO Y CONTROL DEL DISTRITO CAPITAL</v>
          </cell>
          <cell r="L196">
            <v>34361</v>
          </cell>
          <cell r="M196">
            <v>24.511111111111113</v>
          </cell>
          <cell r="N196" t="str">
            <v>Mas 20 servicio</v>
          </cell>
          <cell r="O196" t="str">
            <v>Planta</v>
          </cell>
          <cell r="P196" t="str">
            <v>Carrera Administ</v>
          </cell>
          <cell r="R196" t="str">
            <v>Colombia</v>
          </cell>
          <cell r="S196" t="str">
            <v>Cundinamarca</v>
          </cell>
          <cell r="T196" t="str">
            <v>Gacheta</v>
          </cell>
          <cell r="U196">
            <v>22231</v>
          </cell>
          <cell r="V196">
            <v>57.722222222222221</v>
          </cell>
          <cell r="W196" t="str">
            <v>Mas 55 edad</v>
          </cell>
          <cell r="X196" t="str">
            <v>ACTIVO</v>
          </cell>
          <cell r="Y196" t="str">
            <v>M</v>
          </cell>
          <cell r="Z196" t="str">
            <v>jcardenas@contraloriabogota.gov.co</v>
          </cell>
          <cell r="AA196">
            <v>19436706</v>
          </cell>
          <cell r="AB196" t="str">
            <v>PROFESIONAL</v>
          </cell>
        </row>
        <row r="197">
          <cell r="A197">
            <v>19438435</v>
          </cell>
          <cell r="B197" t="str">
            <v>1206</v>
          </cell>
          <cell r="C197" t="str">
            <v xml:space="preserve">AGUILERA ARDILA JOSELIN </v>
          </cell>
          <cell r="D197" t="str">
            <v>ASESOR 105 1</v>
          </cell>
          <cell r="E197" t="str">
            <v>ASESOR 105 1</v>
          </cell>
          <cell r="F197" t="str">
            <v>DIRECCION DE PARTICIPACION CIUDADANA Y DESARROLLO LOCAL</v>
          </cell>
          <cell r="G197" t="str">
            <v>DIRECCION DE PARTICIPACION CIUDADANA Y DESARROLLO LOCAL</v>
          </cell>
          <cell r="H197" t="str">
            <v>INGENIERO INDUSTRIAL</v>
          </cell>
          <cell r="I197" t="str">
            <v>INGENIERIA INDUSTRIAL</v>
          </cell>
          <cell r="J197" t="str">
            <v>INGENIERIA DE PRODUCCIÓN</v>
          </cell>
          <cell r="K197" t="str">
            <v>ESPECIALIZACION EN INGENIERIA DE PRODUCCION</v>
          </cell>
          <cell r="L197">
            <v>42572</v>
          </cell>
          <cell r="M197">
            <v>2.0277777777777777</v>
          </cell>
          <cell r="N197" t="str">
            <v>Menos 20 servicio</v>
          </cell>
          <cell r="O197" t="str">
            <v>Planta</v>
          </cell>
          <cell r="P197" t="str">
            <v>Libre N y R</v>
          </cell>
          <cell r="R197" t="str">
            <v>Colombia</v>
          </cell>
          <cell r="S197" t="str">
            <v>Santander</v>
          </cell>
          <cell r="T197" t="str">
            <v>Barbosa</v>
          </cell>
          <cell r="U197">
            <v>22392</v>
          </cell>
          <cell r="V197">
            <v>57.277777777777779</v>
          </cell>
          <cell r="W197" t="str">
            <v>Mas 55 edad</v>
          </cell>
          <cell r="X197" t="str">
            <v>ACTIVO</v>
          </cell>
          <cell r="Y197" t="str">
            <v>M</v>
          </cell>
          <cell r="Z197" t="str">
            <v>jaguilera@contraloriabogota.gov.co</v>
          </cell>
          <cell r="AA197">
            <v>19438435</v>
          </cell>
          <cell r="AB197" t="str">
            <v>ASESOR</v>
          </cell>
        </row>
        <row r="198">
          <cell r="A198">
            <v>19438507</v>
          </cell>
          <cell r="B198" t="str">
            <v>1487</v>
          </cell>
          <cell r="C198" t="str">
            <v>LOPEZ ARCINIEGAS JOSE ALEXANDER</v>
          </cell>
          <cell r="D198" t="str">
            <v>PROFESIONAL UNIVERSITARIO 219 3</v>
          </cell>
          <cell r="E198" t="str">
            <v>PROFESIONAL UNIVERSITARIO 219 3</v>
          </cell>
          <cell r="F198" t="str">
            <v>DIRECCION SECTOR SERVICIOS PUBLICOS</v>
          </cell>
          <cell r="G198" t="str">
            <v>DIRECCION SECTOR SERVICIOS PUBLICOS</v>
          </cell>
          <cell r="H198" t="str">
            <v>ADMINISTRADOR DE EMPRESAS</v>
          </cell>
          <cell r="I198" t="str">
            <v>ADMINISTRACION DE EMPRESAS</v>
          </cell>
          <cell r="J198" t="str">
            <v>GOBIERNO Y CONTROL DEL DISTRITO</v>
          </cell>
          <cell r="K198" t="str">
            <v>ESPECIALIZACION EN GOBIERNO Y CONTROL DEL DISTRITO CAPITAL</v>
          </cell>
          <cell r="L198">
            <v>34348</v>
          </cell>
          <cell r="M198">
            <v>24.547222222222221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R198" t="str">
            <v>Colombia</v>
          </cell>
          <cell r="S198" t="str">
            <v>Bogotá D. C.</v>
          </cell>
          <cell r="T198" t="str">
            <v>Bogotá D. C.</v>
          </cell>
          <cell r="U198">
            <v>22383</v>
          </cell>
          <cell r="V198">
            <v>57.302777777777777</v>
          </cell>
          <cell r="W198" t="str">
            <v>Mas 55 edad</v>
          </cell>
          <cell r="X198" t="str">
            <v>ACTIVO</v>
          </cell>
          <cell r="Y198" t="str">
            <v>M</v>
          </cell>
          <cell r="Z198" t="str">
            <v>alopez@contraloriabogota.gov.co</v>
          </cell>
          <cell r="AA198">
            <v>19438507</v>
          </cell>
          <cell r="AB198" t="str">
            <v>PROFESIONAL</v>
          </cell>
        </row>
        <row r="199">
          <cell r="A199">
            <v>19441787</v>
          </cell>
          <cell r="B199" t="str">
            <v>1673</v>
          </cell>
          <cell r="C199" t="str">
            <v>BOHORQUEZ PERDOMO JOSE MILLER</v>
          </cell>
          <cell r="D199" t="str">
            <v>PROFESIONAL ESPECIALIZADO 222 5</v>
          </cell>
          <cell r="E199" t="str">
            <v>PROFESIONAL UNIVERSITARIO 219 3</v>
          </cell>
          <cell r="F199" t="str">
            <v>DIRECCION SECTOR SEGURIDAD, CONVIVENCIA Y JUSTICIA</v>
          </cell>
          <cell r="G199" t="str">
            <v>DIRECCION SECTOR SEGURIDAD, CONVIVENCIA Y JUSTICIA</v>
          </cell>
          <cell r="H199" t="str">
            <v>ECONOMISTA</v>
          </cell>
          <cell r="I199" t="str">
            <v>ECONOMIA</v>
          </cell>
          <cell r="J199" t="str">
            <v/>
          </cell>
          <cell r="K199" t="str">
            <v/>
          </cell>
          <cell r="L199">
            <v>32792</v>
          </cell>
          <cell r="M199">
            <v>28.805555555555557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R199" t="str">
            <v>Colombia</v>
          </cell>
          <cell r="S199" t="str">
            <v>Bogotá D. C.</v>
          </cell>
          <cell r="T199" t="str">
            <v>Bogotá D. C.</v>
          </cell>
          <cell r="U199">
            <v>22332</v>
          </cell>
          <cell r="V199">
            <v>57.447222222222223</v>
          </cell>
          <cell r="W199" t="str">
            <v>Mas 55 edad</v>
          </cell>
          <cell r="X199" t="str">
            <v>ACTIVO</v>
          </cell>
          <cell r="Y199" t="str">
            <v>M</v>
          </cell>
          <cell r="Z199" t="str">
            <v>jbohorquez@contraloriabogota.gov.co</v>
          </cell>
          <cell r="AA199">
            <v>19441787</v>
          </cell>
          <cell r="AB199" t="str">
            <v>PROFESIONAL</v>
          </cell>
        </row>
        <row r="200">
          <cell r="A200">
            <v>19444627</v>
          </cell>
          <cell r="B200" t="str">
            <v>1544</v>
          </cell>
          <cell r="C200" t="str">
            <v>ROMERO GUTIERREZ OMAR EDUARDO</v>
          </cell>
          <cell r="D200" t="str">
            <v>PROFESIONAL UNIVERSITARIO 219 3</v>
          </cell>
          <cell r="E200" t="str">
            <v>PROFESIONAL UNIVERSITARIO 219 3</v>
          </cell>
          <cell r="F200" t="str">
            <v>SUBDIRECCION DE EVALUACION DE POLITICA PUBLICA</v>
          </cell>
          <cell r="G200" t="str">
            <v>DIRECCION DE ESTUDIOS DE ECONOMIA Y POLITICA PUBLICA</v>
          </cell>
          <cell r="H200" t="str">
            <v>ECONOMISTA</v>
          </cell>
          <cell r="I200" t="str">
            <v>ECONOMIA</v>
          </cell>
          <cell r="J200" t="str">
            <v>MAGISTER EN CIENCIAS FINANCIERAS</v>
          </cell>
          <cell r="K200" t="str">
            <v>MAESTRIA EN CIENCIAS FINANCIERAS Y DE SISTEMAS</v>
          </cell>
          <cell r="L200">
            <v>34669</v>
          </cell>
          <cell r="M200">
            <v>23.666666666666668</v>
          </cell>
          <cell r="N200" t="str">
            <v>Mas 20 servicio</v>
          </cell>
          <cell r="O200" t="str">
            <v>Planta</v>
          </cell>
          <cell r="P200" t="str">
            <v>Carrera Administ</v>
          </cell>
          <cell r="R200" t="str">
            <v>Colombia</v>
          </cell>
          <cell r="S200" t="str">
            <v>Bogotá D. C.</v>
          </cell>
          <cell r="T200" t="str">
            <v>Bogotá D. C.</v>
          </cell>
          <cell r="U200">
            <v>22445</v>
          </cell>
          <cell r="V200">
            <v>57.133333333333333</v>
          </cell>
          <cell r="W200" t="str">
            <v>Mas 55 edad</v>
          </cell>
          <cell r="X200" t="str">
            <v>ACTIVO</v>
          </cell>
          <cell r="Y200" t="str">
            <v>M</v>
          </cell>
          <cell r="Z200" t="str">
            <v>oromero@contraloriabogota.gov.co</v>
          </cell>
          <cell r="AA200">
            <v>19444627</v>
          </cell>
          <cell r="AB200" t="str">
            <v>PROFESIONAL</v>
          </cell>
        </row>
        <row r="201">
          <cell r="A201">
            <v>19447276</v>
          </cell>
          <cell r="B201" t="str">
            <v>1115</v>
          </cell>
          <cell r="C201" t="str">
            <v>MONZON GARZON GUSTAVO FRANCISCO</v>
          </cell>
          <cell r="D201" t="str">
            <v>SUBDIRECTOR TECNICO 068 3</v>
          </cell>
          <cell r="E201" t="str">
            <v>SUBDIRECTOR TECNICO 068 3</v>
          </cell>
          <cell r="F201" t="str">
            <v>SUBDIRECCION DE FISCALIZACION CONTROL URBANO</v>
          </cell>
          <cell r="G201" t="str">
            <v>DIRECCION SECTOR HABITAT Y AMBIENTE</v>
          </cell>
          <cell r="H201" t="str">
            <v>ABOGADO</v>
          </cell>
          <cell r="I201" t="str">
            <v>DERECHO</v>
          </cell>
          <cell r="J201" t="str">
            <v>DERECHO PUBLICO</v>
          </cell>
          <cell r="K201" t="str">
            <v>ESPECIALIZACION EN DERECHO PUBLICO</v>
          </cell>
          <cell r="L201">
            <v>40660</v>
          </cell>
          <cell r="M201">
            <v>7.2611111111111111</v>
          </cell>
          <cell r="N201" t="str">
            <v>Menos 20 servicio</v>
          </cell>
          <cell r="O201" t="str">
            <v>Planta</v>
          </cell>
          <cell r="P201" t="str">
            <v>Libre N y R</v>
          </cell>
          <cell r="R201" t="str">
            <v>Colombia</v>
          </cell>
          <cell r="S201" t="str">
            <v>Bogotá D. C.</v>
          </cell>
          <cell r="T201" t="str">
            <v>Bogotá D. C.</v>
          </cell>
          <cell r="U201">
            <v>21839</v>
          </cell>
          <cell r="V201">
            <v>58.791666666666664</v>
          </cell>
          <cell r="W201" t="str">
            <v>Mas 55 edad</v>
          </cell>
          <cell r="X201" t="str">
            <v>ACTIVO</v>
          </cell>
          <cell r="Y201" t="str">
            <v>M</v>
          </cell>
          <cell r="Z201" t="str">
            <v>gmonzon@contraloriabogota.gov.co</v>
          </cell>
          <cell r="AA201">
            <v>19447276</v>
          </cell>
          <cell r="AB201" t="str">
            <v>DIRECTIVO</v>
          </cell>
        </row>
        <row r="202">
          <cell r="A202">
            <v>19450625</v>
          </cell>
          <cell r="B202" t="str">
            <v>1725</v>
          </cell>
          <cell r="C202" t="str">
            <v xml:space="preserve">VELASQUEZ  ARNULFO </v>
          </cell>
          <cell r="D202" t="str">
            <v>PROFESIONAL UNIVERSITARIO 219 3</v>
          </cell>
          <cell r="E202" t="str">
            <v>PROFESIONAL UNIVERSITARIO 219 3</v>
          </cell>
          <cell r="F202" t="str">
            <v>DIRECCION SECTOR DESARROLLO ECONOMICO, INDUSTRIA Y TURISMO</v>
          </cell>
          <cell r="G202" t="str">
            <v>DIRECCION SECTOR DESARROLLO ECONOMICO, INDUSTRIA Y TURISMO</v>
          </cell>
          <cell r="H202" t="str">
            <v>ECONOMISTA</v>
          </cell>
          <cell r="I202" t="str">
            <v>ECONOMIA</v>
          </cell>
          <cell r="J202" t="str">
            <v>GERENCIA FINANCIERA; ADMINISTRACION Y AUDITORIA TRIBUTARIA</v>
          </cell>
          <cell r="K202" t="str">
            <v>ESPECIALIZACION EN GERENCIA FINANCIERA; ESPECIALIZACION EN ADMINISTRACION Y AUDITORIA TRIBUTARIA</v>
          </cell>
          <cell r="L202">
            <v>34348</v>
          </cell>
          <cell r="M202">
            <v>24.547222222222221</v>
          </cell>
          <cell r="N202" t="str">
            <v>Mas 20 servicio</v>
          </cell>
          <cell r="O202" t="str">
            <v>Planta</v>
          </cell>
          <cell r="P202" t="str">
            <v>Carrera Administ</v>
          </cell>
          <cell r="R202" t="str">
            <v>Colombia</v>
          </cell>
          <cell r="S202" t="str">
            <v>Cundinamarca</v>
          </cell>
          <cell r="T202" t="str">
            <v>Fusagasugá</v>
          </cell>
          <cell r="U202">
            <v>22472</v>
          </cell>
          <cell r="V202">
            <v>57.05833333333333</v>
          </cell>
          <cell r="W202" t="str">
            <v>Mas 55 edad</v>
          </cell>
          <cell r="X202" t="str">
            <v>ACTIVO</v>
          </cell>
          <cell r="Y202" t="str">
            <v>M</v>
          </cell>
          <cell r="Z202" t="str">
            <v>avelasquez@contraloriabogota.gov.co</v>
          </cell>
          <cell r="AA202">
            <v>19450625</v>
          </cell>
          <cell r="AB202" t="str">
            <v>PROFESIONAL</v>
          </cell>
        </row>
        <row r="203">
          <cell r="A203">
            <v>19450786</v>
          </cell>
          <cell r="B203" t="str">
            <v>1627</v>
          </cell>
          <cell r="C203" t="str">
            <v>BUITRAGO MARTINEZ JORGE ENRIQUE</v>
          </cell>
          <cell r="D203" t="str">
            <v>ASESOR 105 2</v>
          </cell>
          <cell r="E203" t="str">
            <v>PROFESIONAL UNIVERSITARIO 219 3</v>
          </cell>
          <cell r="F203" t="str">
            <v>DIRECCION DE PARTICIPACION CIUDADANA Y DESARROLLO LOCAL</v>
          </cell>
          <cell r="G203" t="str">
            <v>DIRECCION DE PARTICIPACION CIUDADANA Y DESARROLLO LOCAL</v>
          </cell>
          <cell r="H203" t="str">
            <v>CONTADOR PUBLICO</v>
          </cell>
          <cell r="I203" t="str">
            <v>CONTADURIA PUBLICA</v>
          </cell>
          <cell r="J203" t="str">
            <v>DERECHO TRIBUTARIO Y ADUANERO</v>
          </cell>
          <cell r="K203" t="str">
            <v>ESPECIALIZACION EN DERECHO TRIBUTARIO Y ADUANERO</v>
          </cell>
          <cell r="L203">
            <v>32734</v>
          </cell>
          <cell r="M203">
            <v>28.963888888888889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R203" t="str">
            <v>Colombia</v>
          </cell>
          <cell r="S203" t="str">
            <v>Bogotá D. C.</v>
          </cell>
          <cell r="T203" t="str">
            <v>Bogotá D. C.</v>
          </cell>
          <cell r="U203">
            <v>21981</v>
          </cell>
          <cell r="V203">
            <v>58.402777777777779</v>
          </cell>
          <cell r="W203" t="str">
            <v>Mas 55 edad</v>
          </cell>
          <cell r="X203" t="str">
            <v>ACTIVO</v>
          </cell>
          <cell r="Y203" t="str">
            <v>M</v>
          </cell>
          <cell r="Z203" t="str">
            <v>jbuitrago@contraloriabogota.gov.co</v>
          </cell>
          <cell r="AA203">
            <v>19450786</v>
          </cell>
          <cell r="AB203" t="str">
            <v>ASESOR</v>
          </cell>
        </row>
        <row r="204">
          <cell r="A204">
            <v>19453358</v>
          </cell>
          <cell r="B204" t="str">
            <v>1489</v>
          </cell>
          <cell r="C204" t="str">
            <v>MEJIA TRUJILLO PEDRO ANTONIO</v>
          </cell>
          <cell r="D204" t="str">
            <v>PROFESIONAL UNIVERSITARIO 219 3</v>
          </cell>
          <cell r="E204" t="str">
            <v>PROFESIONAL UNIVERSITARIO 219 3</v>
          </cell>
          <cell r="F204" t="str">
            <v>SUBDIRECCION DE GESTION LOCAL</v>
          </cell>
          <cell r="G204" t="str">
            <v>DIRECCION DE PARTICIPACION CIUDADANA Y DESARROLLO LOCAL</v>
          </cell>
          <cell r="H204" t="str">
            <v>ECONOMISTA</v>
          </cell>
          <cell r="I204" t="str">
            <v>ECONOMIA</v>
          </cell>
          <cell r="J204" t="str">
            <v>GESTION DE EMPRESAS ASOCIATIVAS</v>
          </cell>
          <cell r="K204" t="str">
            <v>ESPECIALIZACION EN GESTION DE EMPRESAS ASOCIATIVAS</v>
          </cell>
          <cell r="L204">
            <v>29433</v>
          </cell>
          <cell r="M204">
            <v>38.00277777777778</v>
          </cell>
          <cell r="N204" t="str">
            <v>Mas 20 servicio</v>
          </cell>
          <cell r="O204" t="str">
            <v>Planta</v>
          </cell>
          <cell r="P204" t="str">
            <v>Carrera Administ</v>
          </cell>
          <cell r="R204" t="str">
            <v>Colombia</v>
          </cell>
          <cell r="S204" t="str">
            <v>Bogotá D. C.</v>
          </cell>
          <cell r="T204" t="str">
            <v>Bogotá D. C.</v>
          </cell>
          <cell r="U204">
            <v>22547</v>
          </cell>
          <cell r="V204">
            <v>56.855555555555554</v>
          </cell>
          <cell r="W204" t="str">
            <v>Mas 55 edad</v>
          </cell>
          <cell r="X204" t="str">
            <v>ACTIVO</v>
          </cell>
          <cell r="Y204" t="str">
            <v>M</v>
          </cell>
          <cell r="Z204" t="str">
            <v>pmejia@contraloriabogota.gov.co</v>
          </cell>
          <cell r="AA204">
            <v>19453358</v>
          </cell>
          <cell r="AB204" t="str">
            <v>PROFESIONAL</v>
          </cell>
        </row>
        <row r="205">
          <cell r="A205">
            <v>19454516</v>
          </cell>
          <cell r="B205" t="str">
            <v>2031</v>
          </cell>
          <cell r="C205" t="str">
            <v>CASTRO CARDENAS CARLOS ALBERTO</v>
          </cell>
          <cell r="D205" t="str">
            <v>AUXILIAR DE SERVICIOS GENERALES 470 1</v>
          </cell>
          <cell r="E205" t="str">
            <v>AUXILIAR DE SERVICIOS GENERALES 470 1</v>
          </cell>
          <cell r="F205" t="str">
            <v>SUBDIRECCION DE SERVICIOS GENERALES</v>
          </cell>
          <cell r="G205" t="str">
            <v>DIRECCION ADMINISTRATIVA Y FINANCIERA</v>
          </cell>
          <cell r="H205" t="str">
            <v>BACHILLER ACADEMICO</v>
          </cell>
          <cell r="I205" t="str">
            <v>BACHILLERATO ACADEMICO</v>
          </cell>
          <cell r="J205" t="str">
            <v/>
          </cell>
          <cell r="K205" t="str">
            <v/>
          </cell>
          <cell r="L205">
            <v>42950</v>
          </cell>
          <cell r="M205">
            <v>0.99444444444444446</v>
          </cell>
          <cell r="N205" t="str">
            <v>Menos 20 servicio</v>
          </cell>
          <cell r="O205" t="str">
            <v>Provisional</v>
          </cell>
          <cell r="P205" t="str">
            <v>Temporal</v>
          </cell>
          <cell r="R205" t="str">
            <v>Colombia</v>
          </cell>
          <cell r="S205" t="str">
            <v>Bogotá D. C.</v>
          </cell>
          <cell r="T205" t="str">
            <v>Bogotá D. C.</v>
          </cell>
          <cell r="U205">
            <v>22586</v>
          </cell>
          <cell r="V205">
            <v>56.75</v>
          </cell>
          <cell r="W205" t="str">
            <v>Mas 55 edad</v>
          </cell>
          <cell r="X205" t="str">
            <v>ACTIVO</v>
          </cell>
          <cell r="Y205" t="str">
            <v>M</v>
          </cell>
          <cell r="AA205">
            <v>19454516</v>
          </cell>
          <cell r="AB205" t="str">
            <v>ASISTENCIAL</v>
          </cell>
        </row>
        <row r="206">
          <cell r="A206">
            <v>19454664</v>
          </cell>
          <cell r="B206" t="str">
            <v>1669</v>
          </cell>
          <cell r="C206" t="str">
            <v xml:space="preserve">ROMERO NEUTA JAIME </v>
          </cell>
          <cell r="D206" t="str">
            <v>PROFESIONAL UNIVERSITARIO 219 3</v>
          </cell>
          <cell r="E206" t="str">
            <v>PROFESIONAL UNIVERSITARIO 219 3</v>
          </cell>
          <cell r="F206" t="str">
            <v>DIRECCION SECTOR EDUCACION</v>
          </cell>
          <cell r="G206" t="str">
            <v>DIRECCION SECTOR EDUCACION</v>
          </cell>
          <cell r="H206" t="str">
            <v>ECONOMISTA</v>
          </cell>
          <cell r="I206" t="str">
            <v>ECONOMIA</v>
          </cell>
          <cell r="J206" t="str">
            <v/>
          </cell>
          <cell r="K206" t="str">
            <v/>
          </cell>
          <cell r="L206">
            <v>38012</v>
          </cell>
          <cell r="M206">
            <v>14.513888888888889</v>
          </cell>
          <cell r="N206" t="str">
            <v>Menos 20 servicio</v>
          </cell>
          <cell r="O206" t="str">
            <v>Planta</v>
          </cell>
          <cell r="P206" t="str">
            <v>Carrera Administ</v>
          </cell>
          <cell r="R206" t="str">
            <v>Colombia</v>
          </cell>
          <cell r="S206" t="str">
            <v>Bogotá D. C.</v>
          </cell>
          <cell r="T206" t="str">
            <v>Bogotá D. C.</v>
          </cell>
          <cell r="U206">
            <v>22486</v>
          </cell>
          <cell r="V206">
            <v>57.019444444444446</v>
          </cell>
          <cell r="W206" t="str">
            <v>Mas 55 edad</v>
          </cell>
          <cell r="X206" t="str">
            <v>ACTIVO</v>
          </cell>
          <cell r="Y206" t="str">
            <v>M</v>
          </cell>
          <cell r="Z206" t="str">
            <v>jromero@contraloriabogota.gov.co</v>
          </cell>
          <cell r="AA206">
            <v>19454664</v>
          </cell>
          <cell r="AB206" t="str">
            <v>PROFESIONAL</v>
          </cell>
        </row>
        <row r="207">
          <cell r="A207">
            <v>19457742</v>
          </cell>
          <cell r="B207" t="str">
            <v>1375</v>
          </cell>
          <cell r="C207" t="str">
            <v xml:space="preserve">VALENCIA RODRIGUEZ MAURICIO </v>
          </cell>
          <cell r="D207" t="str">
            <v>PROFESIONAL ESPECIALIZADO 222 7</v>
          </cell>
          <cell r="E207" t="str">
            <v>PROFESIONAL ESPECIALIZADO 222 7</v>
          </cell>
          <cell r="F207" t="str">
            <v>SUBDIRECCION DE CAPACITACION Y COOPERACION TECNICA</v>
          </cell>
          <cell r="G207" t="str">
            <v>DIRECCION DE TALENTO HUMANO</v>
          </cell>
          <cell r="H207" t="str">
            <v>PSICOLOGO</v>
          </cell>
          <cell r="I207" t="str">
            <v>PSICOLOGIA</v>
          </cell>
          <cell r="J207" t="str">
            <v>ADMINISTRACION DE SALUD OCUPACIONAL</v>
          </cell>
          <cell r="K207" t="str">
            <v>ESPECIALIZACION EN ADMINISTRACION DE SALUD OCUPACIONAL</v>
          </cell>
          <cell r="L207">
            <v>32743</v>
          </cell>
          <cell r="M207">
            <v>28.93888888888889</v>
          </cell>
          <cell r="N207" t="str">
            <v>Mas 20 servicio</v>
          </cell>
          <cell r="O207" t="str">
            <v>Planta</v>
          </cell>
          <cell r="P207" t="str">
            <v>Carrera Administ</v>
          </cell>
          <cell r="R207" t="str">
            <v>Colombia</v>
          </cell>
          <cell r="S207" t="str">
            <v>Bogotá D. C.</v>
          </cell>
          <cell r="T207" t="str">
            <v>Bogotá D. C.</v>
          </cell>
          <cell r="U207">
            <v>19514</v>
          </cell>
          <cell r="V207">
            <v>65.158333333333331</v>
          </cell>
          <cell r="W207" t="str">
            <v>Mas 55 edad</v>
          </cell>
          <cell r="X207" t="str">
            <v>ACTIVO</v>
          </cell>
          <cell r="Y207" t="str">
            <v>M</v>
          </cell>
          <cell r="Z207" t="str">
            <v>mvalencia@contraloriabogota.gov.co</v>
          </cell>
          <cell r="AA207">
            <v>19457742</v>
          </cell>
          <cell r="AB207" t="str">
            <v>PROFESIONAL</v>
          </cell>
        </row>
        <row r="208">
          <cell r="A208">
            <v>19458108</v>
          </cell>
          <cell r="B208" t="str">
            <v>1145</v>
          </cell>
          <cell r="C208" t="str">
            <v>FLOREZ NIETO JOSE EUGENIO</v>
          </cell>
          <cell r="D208" t="str">
            <v>GERENTE 039 2</v>
          </cell>
          <cell r="E208" t="str">
            <v>GERENTE 039 2</v>
          </cell>
          <cell r="F208" t="str">
            <v>GERENCIA LOCAL FONTIBON</v>
          </cell>
          <cell r="G208" t="str">
            <v>DIRECCION DE PARTICIPACION CIUDADANA Y DESARROLLO LOCAL</v>
          </cell>
          <cell r="H208" t="str">
            <v>ABOGADO</v>
          </cell>
          <cell r="I208" t="str">
            <v>DERECHO</v>
          </cell>
          <cell r="J208" t="str">
            <v>DERECHO ADMINISTRATIVO Y CONSTITUCIONAL</v>
          </cell>
          <cell r="K208" t="str">
            <v>ESPECIALIZACION EN DERECHO ADMINISTRATIVO Y CONSTITUCIONAL</v>
          </cell>
          <cell r="L208">
            <v>42562</v>
          </cell>
          <cell r="M208">
            <v>2.0555555555555554</v>
          </cell>
          <cell r="N208" t="str">
            <v>Menos 20 servicio</v>
          </cell>
          <cell r="O208" t="str">
            <v>Planta</v>
          </cell>
          <cell r="P208" t="str">
            <v>Libre N y R</v>
          </cell>
          <cell r="R208" t="str">
            <v>Colombia</v>
          </cell>
          <cell r="S208" t="str">
            <v>Bogotá D. C.</v>
          </cell>
          <cell r="T208" t="str">
            <v>Bogotá D. C.</v>
          </cell>
          <cell r="U208">
            <v>22644</v>
          </cell>
          <cell r="V208">
            <v>56.588888888888889</v>
          </cell>
          <cell r="W208" t="str">
            <v>Mas 55 edad</v>
          </cell>
          <cell r="X208" t="str">
            <v>ACTIVO</v>
          </cell>
          <cell r="Y208" t="str">
            <v>M</v>
          </cell>
          <cell r="Z208" t="str">
            <v>jflorez@contraloriabogota.gov.co</v>
          </cell>
          <cell r="AA208">
            <v>19458108</v>
          </cell>
          <cell r="AB208" t="str">
            <v>DIRECTIVO</v>
          </cell>
        </row>
        <row r="209">
          <cell r="A209">
            <v>19463760</v>
          </cell>
          <cell r="B209" t="str">
            <v>1839</v>
          </cell>
          <cell r="C209" t="str">
            <v>PULIDO ESCOBAR JUAN PABLO</v>
          </cell>
          <cell r="D209" t="str">
            <v>TECNICO OPERATIVO 314 5</v>
          </cell>
          <cell r="E209" t="str">
            <v>TECNICO OPERATIVO 314 5</v>
          </cell>
          <cell r="F209" t="str">
            <v>SUBDIRECCION DE RECURSOS TECNOLOGICOS</v>
          </cell>
          <cell r="G209" t="str">
            <v>DIRECCION DE TECNOLOGIAS DE LA INFORMACION Y LAS COMUNICACIONES</v>
          </cell>
          <cell r="H209" t="str">
            <v>TECNOLOGO EN ANALISIS Y DESARROLLO DE SISTEMAS DE INFORMACION</v>
          </cell>
          <cell r="I209" t="str">
            <v>TECNOLOGIA EN ANALISIS Y DESARROLLO DE SISTEMAS DE INFORMACION</v>
          </cell>
          <cell r="J209" t="str">
            <v/>
          </cell>
          <cell r="K209" t="str">
            <v/>
          </cell>
          <cell r="L209">
            <v>42524</v>
          </cell>
          <cell r="M209">
            <v>2.161111111111111</v>
          </cell>
          <cell r="N209" t="str">
            <v>Menos 20 servicio</v>
          </cell>
          <cell r="O209" t="str">
            <v>Planta</v>
          </cell>
          <cell r="P209" t="str">
            <v>Carrera Administ</v>
          </cell>
          <cell r="R209" t="str">
            <v>Colombia</v>
          </cell>
          <cell r="S209" t="str">
            <v>Cundinamarca</v>
          </cell>
          <cell r="T209" t="str">
            <v>Arbeláez</v>
          </cell>
          <cell r="U209">
            <v>23312</v>
          </cell>
          <cell r="V209">
            <v>54.758333333333333</v>
          </cell>
          <cell r="W209" t="str">
            <v>Menos 55 edad</v>
          </cell>
          <cell r="X209" t="str">
            <v>ACTIVO</v>
          </cell>
          <cell r="Y209" t="str">
            <v>M</v>
          </cell>
          <cell r="Z209" t="str">
            <v>jpulido@contraloriabogota.gov.co</v>
          </cell>
          <cell r="AA209">
            <v>19463760</v>
          </cell>
          <cell r="AB209" t="str">
            <v>TÉCNICO</v>
          </cell>
        </row>
        <row r="210">
          <cell r="A210">
            <v>19475497</v>
          </cell>
          <cell r="B210" t="str">
            <v>1468</v>
          </cell>
          <cell r="C210" t="str">
            <v>MONTUFAR DELGADO LUIS MIGUEL</v>
          </cell>
          <cell r="D210" t="str">
            <v>PROFESIONAL ESPECIALIZADO 222 7</v>
          </cell>
          <cell r="E210" t="str">
            <v>PROFESIONAL ESPECIALIZADO 222 5</v>
          </cell>
          <cell r="F210" t="str">
            <v>DIRECCION DE RESPONSABILIDAD FISCAL Y JURISDICCION COACTIVA</v>
          </cell>
          <cell r="G210" t="str">
            <v>DIRECCION DE RESPONSABILIDAD FISCAL Y JURISDICCION COACTIVA</v>
          </cell>
          <cell r="H210" t="str">
            <v>ABOGADO</v>
          </cell>
          <cell r="I210" t="str">
            <v>DERECHO</v>
          </cell>
          <cell r="J210" t="str">
            <v>DERECHO ADMINISTRATIVO; GOBIERNO Y CONTROL DEL DISTRITO CAPITAL</v>
          </cell>
          <cell r="K210" t="str">
            <v>ESPECIALIZACION EN DERECHO ADMINISTRATIVO; ESPECIALIZACION EN GOBIERNO Y CONTROL DEL DISTRITO CAPITAL</v>
          </cell>
          <cell r="L210">
            <v>34540</v>
          </cell>
          <cell r="M210">
            <v>24.016666666666666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R210" t="str">
            <v>Colombia</v>
          </cell>
          <cell r="S210" t="str">
            <v>Bogotá D. C.</v>
          </cell>
          <cell r="T210" t="str">
            <v>Bogotá D. C.</v>
          </cell>
          <cell r="U210">
            <v>22733</v>
          </cell>
          <cell r="V210">
            <v>56.341666666666669</v>
          </cell>
          <cell r="W210" t="str">
            <v>Mas 55 edad</v>
          </cell>
          <cell r="X210" t="str">
            <v>ACTIVO</v>
          </cell>
          <cell r="Y210" t="str">
            <v>M</v>
          </cell>
          <cell r="Z210" t="str">
            <v>mmontufar@contraloriabogota.gov.co</v>
          </cell>
          <cell r="AA210">
            <v>19475497</v>
          </cell>
          <cell r="AB210" t="str">
            <v>PROFESIONAL</v>
          </cell>
        </row>
        <row r="211">
          <cell r="A211">
            <v>19479211</v>
          </cell>
          <cell r="B211" t="str">
            <v>1257</v>
          </cell>
          <cell r="C211" t="str">
            <v>NINO ALONSO ANGEL EMILIO</v>
          </cell>
          <cell r="D211" t="str">
            <v>PROFESIONAL ESPECIALIZADO 222 7</v>
          </cell>
          <cell r="E211" t="str">
            <v>PROFESIONAL ESPECIALIZADO 222 7</v>
          </cell>
          <cell r="F211" t="str">
            <v>DIRECCION SECTOR HABITAT Y AMBIENTE</v>
          </cell>
          <cell r="G211" t="str">
            <v>DIRECCION SECTOR HABITAT Y AMBIENTE</v>
          </cell>
          <cell r="H211" t="str">
            <v>CONTADOR PUBLICO</v>
          </cell>
          <cell r="I211" t="str">
            <v>CONTADURIA PUBLICA</v>
          </cell>
          <cell r="J211" t="str">
            <v>GERENCIA FINANCIERA</v>
          </cell>
          <cell r="K211" t="str">
            <v>ESPECIALIZACION EN GERENCIA FINANCIERA</v>
          </cell>
          <cell r="L211">
            <v>33491</v>
          </cell>
          <cell r="M211">
            <v>26.891666666666666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R211" t="str">
            <v>Colombia</v>
          </cell>
          <cell r="S211" t="str">
            <v>Bogotá D. C.</v>
          </cell>
          <cell r="T211" t="str">
            <v>Bogotá D. C.</v>
          </cell>
          <cell r="U211">
            <v>22818</v>
          </cell>
          <cell r="V211">
            <v>56.111111111111114</v>
          </cell>
          <cell r="W211" t="str">
            <v>Mas 55 edad</v>
          </cell>
          <cell r="X211" t="str">
            <v>ACTIVO</v>
          </cell>
          <cell r="Y211" t="str">
            <v>M</v>
          </cell>
          <cell r="Z211" t="str">
            <v>anino@contraloriabogota.gov.co</v>
          </cell>
          <cell r="AA211">
            <v>19479211</v>
          </cell>
          <cell r="AB211" t="str">
            <v>PROFESIONAL</v>
          </cell>
        </row>
        <row r="212">
          <cell r="A212">
            <v>19482408</v>
          </cell>
          <cell r="B212" t="str">
            <v>1232</v>
          </cell>
          <cell r="C212" t="str">
            <v>RAMIREZ HERNANDEZ EDGAR ALFONSO</v>
          </cell>
          <cell r="D212" t="str">
            <v>PROFESIONAL ESPECIALIZADO 222 7</v>
          </cell>
          <cell r="E212" t="str">
            <v>PROFESIONAL ESPECIALIZADO 222 7</v>
          </cell>
          <cell r="F212" t="str">
            <v>DIRECCION SECTOR GOBIERNO</v>
          </cell>
          <cell r="G212" t="str">
            <v>DIRECCION SECTOR GOBIERNO</v>
          </cell>
          <cell r="H212" t="str">
            <v>INGENIERO DE SISTEMAS</v>
          </cell>
          <cell r="I212" t="str">
            <v>INGENIERIA DE SISTEMAS</v>
          </cell>
          <cell r="J212" t="str">
            <v>AUDITORIA DE SISTEMAS; GESTION PUBLICA</v>
          </cell>
          <cell r="K212" t="e">
            <v>#N/A</v>
          </cell>
          <cell r="L212">
            <v>34408</v>
          </cell>
          <cell r="M212">
            <v>24.377777777777776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R212" t="str">
            <v>Colombia</v>
          </cell>
          <cell r="S212" t="str">
            <v>Tolima</v>
          </cell>
          <cell r="T212" t="str">
            <v>Icononzo</v>
          </cell>
          <cell r="U212">
            <v>22867</v>
          </cell>
          <cell r="V212">
            <v>55.977777777777774</v>
          </cell>
          <cell r="W212" t="str">
            <v>Mas 55 edad</v>
          </cell>
          <cell r="X212" t="str">
            <v>ACTIVO</v>
          </cell>
          <cell r="Y212" t="str">
            <v>M</v>
          </cell>
          <cell r="Z212" t="str">
            <v>eramirez@contraloriabogota.gov.co</v>
          </cell>
          <cell r="AA212">
            <v>19482408</v>
          </cell>
          <cell r="AB212" t="str">
            <v>PROFESIONAL</v>
          </cell>
        </row>
        <row r="213">
          <cell r="A213">
            <v>19485089</v>
          </cell>
          <cell r="B213" t="str">
            <v>1465</v>
          </cell>
          <cell r="C213" t="str">
            <v xml:space="preserve">CONTRERAS RODRIGUEZ MILTON </v>
          </cell>
          <cell r="D213" t="str">
            <v>PROFESIONAL ESPECIALIZADO 222 7</v>
          </cell>
          <cell r="E213" t="str">
            <v>PROFESIONAL ESPECIALIZADO 222 5</v>
          </cell>
          <cell r="F213" t="str">
            <v>DIRECCION SECTOR DESARROLLO ECONOMICO, INDUSTRIA Y TURISMO</v>
          </cell>
          <cell r="G213" t="str">
            <v>DIRECCION SECTOR DESARROLLO ECONOMICO, INDUSTRIA Y TURISMO</v>
          </cell>
          <cell r="H213" t="str">
            <v>ECONOMISTA; LICENCIADO EN CIENCIAS SOCIALES</v>
          </cell>
          <cell r="I213" t="str">
            <v>ECONOMIA; LICENCIATURA EN CIENCIAS SOCIALES</v>
          </cell>
          <cell r="J213" t="str">
            <v>PLANIFICACION Y ADMINISTRACION DEL DESARROLLO REGIONAL</v>
          </cell>
          <cell r="K213" t="str">
            <v>ESPECIALIZACION EN PLANIFICACION Y ADMINISTRACION DEL DESARROLLO REGIONAL</v>
          </cell>
          <cell r="L213">
            <v>34346</v>
          </cell>
          <cell r="M213">
            <v>24.552777777777777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R213" t="str">
            <v>Colombia</v>
          </cell>
          <cell r="S213" t="str">
            <v>Bogotá D. C.</v>
          </cell>
          <cell r="T213" t="str">
            <v>Bogotá D. C.</v>
          </cell>
          <cell r="U213">
            <v>22531</v>
          </cell>
          <cell r="V213">
            <v>56.9</v>
          </cell>
          <cell r="W213" t="str">
            <v>Mas 55 edad</v>
          </cell>
          <cell r="X213" t="str">
            <v>ACTIVO</v>
          </cell>
          <cell r="Y213" t="str">
            <v>M</v>
          </cell>
          <cell r="Z213" t="str">
            <v>micontreras@contraloriabogota.gov.co</v>
          </cell>
          <cell r="AA213">
            <v>19485089</v>
          </cell>
          <cell r="AB213" t="str">
            <v>PROFESIONAL</v>
          </cell>
        </row>
        <row r="214">
          <cell r="A214">
            <v>19486135</v>
          </cell>
          <cell r="B214" t="str">
            <v>1478</v>
          </cell>
          <cell r="C214" t="str">
            <v xml:space="preserve">CASTELLANOS SALAZAR ARGEMIRO </v>
          </cell>
          <cell r="D214" t="str">
            <v>PROFESIONAL UNIVERSITARIO 219 3</v>
          </cell>
          <cell r="E214" t="str">
            <v>PROFESIONAL UNIVERSITARIO 219 3</v>
          </cell>
          <cell r="F214" t="str">
            <v>DIRECCION SECTOR EQUIDAD Y GENERO</v>
          </cell>
          <cell r="G214" t="str">
            <v>DIRECCION SECTOR EQUIDAD Y GENERO</v>
          </cell>
          <cell r="H214" t="str">
            <v>CONTADOR PUBLICO; ABOGADO</v>
          </cell>
          <cell r="I214" t="str">
            <v>CONTADURIA PUBLICA; DERECHO</v>
          </cell>
          <cell r="J214" t="str">
            <v>REVISORIA FISCAL</v>
          </cell>
          <cell r="K214" t="str">
            <v>ESPECIALIZACION EN REVISORIA FISCAL</v>
          </cell>
          <cell r="L214">
            <v>35643</v>
          </cell>
          <cell r="M214">
            <v>21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R214" t="str">
            <v>Colombia</v>
          </cell>
          <cell r="S214" t="str">
            <v>Bogotá D. C.</v>
          </cell>
          <cell r="T214" t="str">
            <v>Bogotá D. C.</v>
          </cell>
          <cell r="U214">
            <v>22843</v>
          </cell>
          <cell r="V214">
            <v>56.041666666666664</v>
          </cell>
          <cell r="W214" t="str">
            <v>Mas 55 edad</v>
          </cell>
          <cell r="X214" t="str">
            <v>ACTIVO</v>
          </cell>
          <cell r="Y214" t="str">
            <v>M</v>
          </cell>
          <cell r="Z214" t="str">
            <v>acastellanos@contraloriabogota.gov.co</v>
          </cell>
          <cell r="AA214">
            <v>19486135</v>
          </cell>
          <cell r="AB214" t="str">
            <v>PROFESIONAL</v>
          </cell>
        </row>
        <row r="215">
          <cell r="A215">
            <v>19486874</v>
          </cell>
          <cell r="B215" t="str">
            <v>1798</v>
          </cell>
          <cell r="C215" t="str">
            <v>GONZALEZ QUINTERO JOSE MARIA</v>
          </cell>
          <cell r="D215" t="str">
            <v>TECNICO OPERATIVO 314 5</v>
          </cell>
          <cell r="E215" t="str">
            <v>TECNICO OPERATIVO 314 5</v>
          </cell>
          <cell r="F215" t="str">
            <v>DIRECCION SECTOR CULTURA, RECREACION Y DEPORTE</v>
          </cell>
          <cell r="G215" t="str">
            <v>DIRECCION SECTOR CULTURA, RECREACION Y DEPORTE</v>
          </cell>
          <cell r="H215" t="str">
            <v>ABOGADO</v>
          </cell>
          <cell r="I215" t="str">
            <v>DERECHO</v>
          </cell>
          <cell r="J215" t="str">
            <v/>
          </cell>
          <cell r="K215" t="str">
            <v/>
          </cell>
          <cell r="L215">
            <v>42524</v>
          </cell>
          <cell r="M215">
            <v>2.161111111111111</v>
          </cell>
          <cell r="N215" t="str">
            <v>Menos 20 servicio</v>
          </cell>
          <cell r="O215" t="str">
            <v>Planta</v>
          </cell>
          <cell r="P215" t="str">
            <v>Carrera Administ</v>
          </cell>
          <cell r="Q215" t="str">
            <v>Definitivo</v>
          </cell>
          <cell r="R215" t="str">
            <v>Colombia</v>
          </cell>
          <cell r="S215" t="str">
            <v>Bogotá D. C.</v>
          </cell>
          <cell r="T215" t="str">
            <v>Bogotá D. C.</v>
          </cell>
          <cell r="U215">
            <v>22902</v>
          </cell>
          <cell r="V215">
            <v>55.883333333333333</v>
          </cell>
          <cell r="W215" t="str">
            <v>Mas 55 edad</v>
          </cell>
          <cell r="X215" t="str">
            <v>ACTIVO</v>
          </cell>
          <cell r="Y215" t="str">
            <v>M</v>
          </cell>
          <cell r="Z215" t="str">
            <v>jmgonzalez@contraloriabogota.gov.co</v>
          </cell>
          <cell r="AA215">
            <v>19486874</v>
          </cell>
          <cell r="AB215" t="str">
            <v>TÉCNICO</v>
          </cell>
        </row>
        <row r="216">
          <cell r="A216">
            <v>19486923</v>
          </cell>
          <cell r="B216" t="str">
            <v>1602</v>
          </cell>
          <cell r="C216" t="str">
            <v xml:space="preserve">MAHECHA RODRIGUEZ ORLANDO </v>
          </cell>
          <cell r="D216" t="str">
            <v>PROFESIONAL UNIVERSITARIO 219 3</v>
          </cell>
          <cell r="E216" t="str">
            <v>PROFESIONAL UNIVERSITARIO 219 3</v>
          </cell>
          <cell r="F216" t="str">
            <v>SUBDIRECCION DE FISCALIZACION DE ENERGIA</v>
          </cell>
          <cell r="G216" t="str">
            <v>DIRECCION SECTOR SERVICIOS PUBLICOS</v>
          </cell>
          <cell r="H216" t="str">
            <v>ECONOMISTA</v>
          </cell>
          <cell r="I216" t="str">
            <v>ECONOMIA</v>
          </cell>
          <cell r="J216" t="str">
            <v>ANALISIS Y ADMINISTRACION FINANCIERA; CONTROL Y GESTION DEL DISTRITO CAPITAL</v>
          </cell>
          <cell r="K216" t="str">
            <v>ESPECIALIZACION EN ANALISIS Y ADMINISTRACION FINANCIERA; ESPECIALIZACION EN GOBIERNO Y CONTROL DEL DISTRITO CAPITAL</v>
          </cell>
          <cell r="L216">
            <v>34358</v>
          </cell>
          <cell r="M216">
            <v>24.519444444444446</v>
          </cell>
          <cell r="N216" t="str">
            <v>Mas 20 servicio</v>
          </cell>
          <cell r="O216" t="str">
            <v>Planta</v>
          </cell>
          <cell r="P216" t="str">
            <v>Carrera Administ</v>
          </cell>
          <cell r="R216" t="str">
            <v>Colombia</v>
          </cell>
          <cell r="S216" t="str">
            <v>Bogotá D. C.</v>
          </cell>
          <cell r="T216" t="str">
            <v>Bogotá D. C.</v>
          </cell>
          <cell r="U216">
            <v>22865</v>
          </cell>
          <cell r="V216">
            <v>55.983333333333334</v>
          </cell>
          <cell r="W216" t="str">
            <v>Mas 55 edad</v>
          </cell>
          <cell r="X216" t="str">
            <v>ACTIVO</v>
          </cell>
          <cell r="Y216" t="str">
            <v>M</v>
          </cell>
          <cell r="Z216" t="str">
            <v>omahecha@contraloriabogota.gov.co</v>
          </cell>
          <cell r="AA216">
            <v>19486923</v>
          </cell>
          <cell r="AB216" t="str">
            <v>PROFESIONAL</v>
          </cell>
        </row>
        <row r="217">
          <cell r="A217">
            <v>19489339</v>
          </cell>
          <cell r="B217" t="str">
            <v>1744</v>
          </cell>
          <cell r="C217" t="str">
            <v xml:space="preserve">SANCHEZ ARAUJO JAIME </v>
          </cell>
          <cell r="D217" t="str">
            <v>PROFESIONAL ESPECIALIZADO 222 5</v>
          </cell>
          <cell r="E217" t="str">
            <v>PROFESIONAL UNIVERSITARIO 219 3</v>
          </cell>
          <cell r="F217" t="str">
            <v>SUBDIRECCION FINANCIERA</v>
          </cell>
          <cell r="G217" t="str">
            <v>DIRECCION ADMINISTRATIVA Y FINANCIERA</v>
          </cell>
          <cell r="H217" t="str">
            <v>ECONOMISTA</v>
          </cell>
          <cell r="I217" t="str">
            <v>ECONOMIA</v>
          </cell>
          <cell r="J217" t="str">
            <v>GOBIERNO Y CONTROL DEL DISTRITO CAPITAL</v>
          </cell>
          <cell r="K217" t="str">
            <v>ESPECIALIZACION EN GOBIERNO Y CONTROL DEL DISTRITO CAPITAL</v>
          </cell>
          <cell r="L217">
            <v>35394</v>
          </cell>
          <cell r="M217">
            <v>21.683333333333334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R217" t="str">
            <v>Colombia</v>
          </cell>
          <cell r="S217" t="str">
            <v>Huila</v>
          </cell>
          <cell r="T217" t="str">
            <v>Gigante</v>
          </cell>
          <cell r="U217">
            <v>22882</v>
          </cell>
          <cell r="V217">
            <v>55.93611111111111</v>
          </cell>
          <cell r="W217" t="str">
            <v>Mas 55 edad</v>
          </cell>
          <cell r="X217" t="str">
            <v>ACTIVO</v>
          </cell>
          <cell r="Y217" t="str">
            <v>M</v>
          </cell>
          <cell r="Z217" t="str">
            <v>jsanchez@mail.contraloriabogota.gov.co</v>
          </cell>
          <cell r="AA217">
            <v>19489339</v>
          </cell>
          <cell r="AB217" t="str">
            <v>PROFESIONAL</v>
          </cell>
        </row>
        <row r="218">
          <cell r="A218">
            <v>19491127</v>
          </cell>
          <cell r="B218" t="str">
            <v>1410</v>
          </cell>
          <cell r="C218" t="str">
            <v>BEJARANO LOZANO JOAQUIN RICARDO</v>
          </cell>
          <cell r="D218" t="str">
            <v>PROFESIONAL ESPECIALIZADO 222 7</v>
          </cell>
          <cell r="E218" t="str">
            <v>PROFESIONAL ESPECIALIZADO 222 7</v>
          </cell>
          <cell r="F218" t="str">
            <v>DIRECCION SECTOR MOVILIDAD</v>
          </cell>
          <cell r="G218" t="str">
            <v>DIRECCION SECTOR MOVILIDAD</v>
          </cell>
          <cell r="H218" t="str">
            <v>INGENIERO DE SISTEMAS</v>
          </cell>
          <cell r="I218" t="str">
            <v>INGENIERIA DE SISTEMAS</v>
          </cell>
          <cell r="J218" t="str">
            <v>GOBIERNO Y CONTROL DEL DISTRITO CAPITAL</v>
          </cell>
          <cell r="K218" t="str">
            <v>ESPECIALIZACION EN GOBIERNO Y CONTROL DEL DISTRITO CAPITAL</v>
          </cell>
          <cell r="L218">
            <v>32661</v>
          </cell>
          <cell r="M218">
            <v>29.163888888888888</v>
          </cell>
          <cell r="N218" t="str">
            <v>Mas 20 servicio</v>
          </cell>
          <cell r="O218" t="str">
            <v>Planta</v>
          </cell>
          <cell r="P218" t="str">
            <v>Carrera Administ</v>
          </cell>
          <cell r="R218" t="str">
            <v>Colombia</v>
          </cell>
          <cell r="S218" t="str">
            <v>Bogotá D. C.</v>
          </cell>
          <cell r="T218" t="str">
            <v>Bogotá D. C.</v>
          </cell>
          <cell r="U218">
            <v>22797</v>
          </cell>
          <cell r="V218">
            <v>56.169444444444444</v>
          </cell>
          <cell r="W218" t="str">
            <v>Mas 55 edad</v>
          </cell>
          <cell r="X218" t="str">
            <v>ACTIVO</v>
          </cell>
          <cell r="Y218" t="str">
            <v>M</v>
          </cell>
          <cell r="Z218" t="str">
            <v>jbejarano@contraloriabogota.gov.co</v>
          </cell>
          <cell r="AA218">
            <v>19491127</v>
          </cell>
          <cell r="AB218" t="str">
            <v>PROFESIONAL</v>
          </cell>
        </row>
        <row r="219">
          <cell r="A219">
            <v>19491256</v>
          </cell>
          <cell r="B219" t="str">
            <v>1132</v>
          </cell>
          <cell r="C219" t="str">
            <v>BAUTISTA CASTELBLANCO JAIME ARTURO</v>
          </cell>
          <cell r="D219" t="str">
            <v>GERENTE 039 2</v>
          </cell>
          <cell r="E219" t="str">
            <v>GERENTE 039 2</v>
          </cell>
          <cell r="F219" t="str">
            <v xml:space="preserve">GERENCIA LOCAL SAN CRISTOBAL </v>
          </cell>
          <cell r="G219" t="str">
            <v>DIRECCION DE PARTICIPACION CIUDADANA Y DESARROLLO LOCAL</v>
          </cell>
          <cell r="H219" t="str">
            <v>ABOGADO</v>
          </cell>
          <cell r="I219" t="str">
            <v>DERECHO</v>
          </cell>
          <cell r="J219" t="str">
            <v>DERECHO ADMINISTRATIVO</v>
          </cell>
          <cell r="K219" t="str">
            <v>ESPECIALIZACION EN DERECHO ADMINISTRATIVO</v>
          </cell>
          <cell r="L219">
            <v>38946</v>
          </cell>
          <cell r="M219">
            <v>11.955555555555556</v>
          </cell>
          <cell r="N219" t="str">
            <v>Menos 20 servicio</v>
          </cell>
          <cell r="O219" t="str">
            <v>Planta</v>
          </cell>
          <cell r="P219" t="str">
            <v>Libre N y R</v>
          </cell>
          <cell r="R219" t="str">
            <v>Colombia</v>
          </cell>
          <cell r="S219" t="str">
            <v>Bogotá D. C.</v>
          </cell>
          <cell r="T219" t="str">
            <v>Bogotá D. C.</v>
          </cell>
          <cell r="U219">
            <v>22927</v>
          </cell>
          <cell r="V219">
            <v>55.81388888888889</v>
          </cell>
          <cell r="W219" t="str">
            <v>Mas 55 edad</v>
          </cell>
          <cell r="X219" t="str">
            <v>ACTIVO</v>
          </cell>
          <cell r="Y219" t="str">
            <v>M</v>
          </cell>
          <cell r="Z219" t="str">
            <v>jbautista@contraloriabogota.gov.co</v>
          </cell>
          <cell r="AA219">
            <v>19491256</v>
          </cell>
          <cell r="AB219" t="str">
            <v>DIRECTIVO</v>
          </cell>
        </row>
        <row r="220">
          <cell r="A220">
            <v>19491439</v>
          </cell>
          <cell r="B220" t="str">
            <v>1234</v>
          </cell>
          <cell r="C220" t="str">
            <v>TORRES JAIMES JOHN JAVIER</v>
          </cell>
          <cell r="D220" t="str">
            <v>PROFESIONAL ESPECIALIZADO 222 7</v>
          </cell>
          <cell r="E220" t="str">
            <v>PROFESIONAL ESPECIALIZADO 222 7</v>
          </cell>
          <cell r="F220" t="str">
            <v>DIRECCION DE PARTICIPACION CIUDADANA Y DESARROLLO LOCAL</v>
          </cell>
          <cell r="G220" t="str">
            <v>DIRECCION DE PARTICIPACION CIUDADANA Y DESARROLLO LOCAL</v>
          </cell>
          <cell r="H220" t="str">
            <v>ADMINISTRADOR PUBLICO; ABOGADO</v>
          </cell>
          <cell r="I220" t="str">
            <v>ADMINISTRACION PUBLICA; DERECHO</v>
          </cell>
          <cell r="J220" t="str">
            <v/>
          </cell>
          <cell r="K220" t="str">
            <v/>
          </cell>
          <cell r="L220">
            <v>33826</v>
          </cell>
          <cell r="M220">
            <v>25.975000000000001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R220" t="str">
            <v>Colombia</v>
          </cell>
          <cell r="S220" t="str">
            <v>Bogotá D. C.</v>
          </cell>
          <cell r="T220" t="str">
            <v>Bogotá D. C.</v>
          </cell>
          <cell r="U220">
            <v>22946</v>
          </cell>
          <cell r="V220">
            <v>55.761111111111113</v>
          </cell>
          <cell r="W220" t="str">
            <v>Mas 55 edad</v>
          </cell>
          <cell r="X220" t="str">
            <v>ACTIVO</v>
          </cell>
          <cell r="Y220" t="str">
            <v>M</v>
          </cell>
          <cell r="Z220" t="str">
            <v>jotorres@contraloriabogota.gov.co</v>
          </cell>
          <cell r="AA220">
            <v>19491439</v>
          </cell>
          <cell r="AB220" t="str">
            <v>PROFESIONAL</v>
          </cell>
        </row>
        <row r="221">
          <cell r="A221">
            <v>19492838</v>
          </cell>
          <cell r="B221" t="str">
            <v>1225</v>
          </cell>
          <cell r="C221" t="str">
            <v>RODRIGUEZ DUARTE DIEGO MANUEL</v>
          </cell>
          <cell r="D221" t="str">
            <v>PROFESIONAL ESPECIALIZADO 222 7</v>
          </cell>
          <cell r="E221" t="str">
            <v>PROFESIONAL ESPECIALIZADO 222 7</v>
          </cell>
          <cell r="F221" t="str">
            <v>SUBDIRECCION DE GESTION LOCAL</v>
          </cell>
          <cell r="G221" t="str">
            <v>DIRECCION DE PARTICIPACION CIUDADANA Y DESARROLLO LOCAL</v>
          </cell>
          <cell r="H221" t="str">
            <v>CONTADOR PUBLICO</v>
          </cell>
          <cell r="I221" t="str">
            <v>CONTADURIA PUBLICA</v>
          </cell>
          <cell r="J221" t="str">
            <v>CIENCIAS FISCALES</v>
          </cell>
          <cell r="K221" t="str">
            <v>ESPECIALIZACION EN CIENCIAS FISCALES</v>
          </cell>
          <cell r="L221">
            <v>35264</v>
          </cell>
          <cell r="M221">
            <v>22.036111111111111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R221" t="str">
            <v>Colombia</v>
          </cell>
          <cell r="S221" t="str">
            <v>Bogotá D. C.</v>
          </cell>
          <cell r="T221" t="str">
            <v>Bogotá D. C.</v>
          </cell>
          <cell r="U221">
            <v>22982</v>
          </cell>
          <cell r="V221">
            <v>55.663888888888891</v>
          </cell>
          <cell r="W221" t="str">
            <v>Mas 55 edad</v>
          </cell>
          <cell r="X221" t="str">
            <v>ACTIVO</v>
          </cell>
          <cell r="Y221" t="str">
            <v>M</v>
          </cell>
          <cell r="Z221" t="str">
            <v>drodriguez@contraloriabogotra.gov.co</v>
          </cell>
          <cell r="AA221">
            <v>19492838</v>
          </cell>
          <cell r="AB221" t="str">
            <v>PROFESIONAL</v>
          </cell>
        </row>
        <row r="222">
          <cell r="A222">
            <v>19493843</v>
          </cell>
          <cell r="B222" t="str">
            <v>1085</v>
          </cell>
          <cell r="C222" t="str">
            <v>GNECCO RODRIGUEZ ORLANDO ALBERTO</v>
          </cell>
          <cell r="D222" t="str">
            <v>DIRECTOR TECNICO 009 4</v>
          </cell>
          <cell r="E222" t="str">
            <v>DIRECTOR TECNICO 009 4</v>
          </cell>
          <cell r="F222" t="str">
            <v>DIRECCION SECTOR INTEGRACION SOCIAL</v>
          </cell>
          <cell r="G222" t="str">
            <v>DIRECCION SECTOR INTEGRACION SOCIAL</v>
          </cell>
          <cell r="H222" t="str">
            <v>ABOGADO</v>
          </cell>
          <cell r="I222" t="str">
            <v>DERECHO</v>
          </cell>
          <cell r="J222" t="str">
            <v>DERECHOADMINISTRATIVO Y CONSTITUCIONAL</v>
          </cell>
          <cell r="K222" t="str">
            <v>ESPECIALIZACION EN DERECHO ADMINISTRATIVO Y CONSTITUCIONAL</v>
          </cell>
          <cell r="L222">
            <v>42067</v>
          </cell>
          <cell r="M222">
            <v>3.4083333333333332</v>
          </cell>
          <cell r="N222" t="str">
            <v>Menos 20 servicio</v>
          </cell>
          <cell r="O222" t="str">
            <v>Planta</v>
          </cell>
          <cell r="P222" t="str">
            <v>Libre N y R</v>
          </cell>
          <cell r="R222" t="str">
            <v>Colombia</v>
          </cell>
          <cell r="S222" t="str">
            <v>La Guajira</v>
          </cell>
          <cell r="T222" t="str">
            <v>Riohacha</v>
          </cell>
          <cell r="U222">
            <v>22936</v>
          </cell>
          <cell r="V222">
            <v>55.788888888888891</v>
          </cell>
          <cell r="W222" t="str">
            <v>Mas 55 edad</v>
          </cell>
          <cell r="X222" t="str">
            <v>ACTIVO</v>
          </cell>
          <cell r="Y222" t="str">
            <v>M</v>
          </cell>
          <cell r="Z222" t="str">
            <v>ognecco@contraloriabogota.gov.co</v>
          </cell>
          <cell r="AA222">
            <v>19493843</v>
          </cell>
          <cell r="AB222" t="str">
            <v>DIRECTIVO</v>
          </cell>
        </row>
        <row r="223">
          <cell r="A223">
            <v>19494219</v>
          </cell>
          <cell r="B223" t="str">
            <v>1728</v>
          </cell>
          <cell r="C223" t="str">
            <v>CASTRO GONZALEZ HECTOR MIGUEL</v>
          </cell>
          <cell r="D223" t="str">
            <v>PROFESIONAL UNIVERSITARIO 219 3</v>
          </cell>
          <cell r="E223" t="str">
            <v>PROFESIONAL UNIVERSITARIO 219 3</v>
          </cell>
          <cell r="F223" t="str">
            <v>DIRECCION DE PARTICIPACION CIUDADANA Y DESARROLLO LOCAL</v>
          </cell>
          <cell r="G223" t="str">
            <v>DIRECCION DE PARTICIPACION CIUDADANA Y DESARROLLO LOCAL</v>
          </cell>
          <cell r="H223" t="str">
            <v>ECONOMISTA</v>
          </cell>
          <cell r="I223" t="str">
            <v>ECONOMIA</v>
          </cell>
          <cell r="J223" t="str">
            <v>ADMINISTRACION ESTRATEGICA Y CONTROL INTERNO</v>
          </cell>
          <cell r="K223" t="str">
            <v>ESPECIALIZACION EN ADMINISTRACION ESTRATEGICA DEL CONTROL INTERNO</v>
          </cell>
          <cell r="L223">
            <v>34534</v>
          </cell>
          <cell r="M223">
            <v>24.033333333333335</v>
          </cell>
          <cell r="N223" t="str">
            <v>Mas 20 servicio</v>
          </cell>
          <cell r="O223" t="str">
            <v>Planta</v>
          </cell>
          <cell r="P223" t="str">
            <v>Carrera Administ</v>
          </cell>
          <cell r="R223" t="str">
            <v>Colombia</v>
          </cell>
          <cell r="S223" t="str">
            <v>Bogotá D. C.</v>
          </cell>
          <cell r="T223" t="str">
            <v>Bogotá D. C.</v>
          </cell>
          <cell r="U223">
            <v>22840</v>
          </cell>
          <cell r="V223">
            <v>56.05</v>
          </cell>
          <cell r="W223" t="str">
            <v>Mas 55 edad</v>
          </cell>
          <cell r="X223" t="str">
            <v>ACTIVO</v>
          </cell>
          <cell r="Y223" t="str">
            <v>M</v>
          </cell>
          <cell r="Z223" t="str">
            <v>hcastro@contraloriabogota.gov.co</v>
          </cell>
          <cell r="AA223">
            <v>19494219</v>
          </cell>
          <cell r="AB223" t="str">
            <v>PROFESIONAL</v>
          </cell>
        </row>
        <row r="224">
          <cell r="A224">
            <v>19845114</v>
          </cell>
          <cell r="B224" t="str">
            <v>1409</v>
          </cell>
          <cell r="C224" t="str">
            <v xml:space="preserve">TAFUR DIAZ JAVIER </v>
          </cell>
          <cell r="D224" t="str">
            <v>PROFESIONAL ESPECIALIZADO 222 7</v>
          </cell>
          <cell r="E224" t="str">
            <v>PROFESIONAL ESPECIALIZADO 222 7</v>
          </cell>
          <cell r="F224" t="str">
            <v>SUBDIRECCION DE ANALISIS, ESTADISTICAS E INDICADORES</v>
          </cell>
          <cell r="G224" t="str">
            <v>DIRECCION DE PLANEACION</v>
          </cell>
          <cell r="H224" t="str">
            <v>INGENIERO DE SISTEMAS</v>
          </cell>
          <cell r="I224" t="str">
            <v>INGENIERIA DE SISTEMAS</v>
          </cell>
          <cell r="J224" t="str">
            <v/>
          </cell>
          <cell r="K224" t="str">
            <v/>
          </cell>
          <cell r="L224">
            <v>42594</v>
          </cell>
          <cell r="M224">
            <v>1.9694444444444446</v>
          </cell>
          <cell r="N224" t="str">
            <v>Menos 20 servicio</v>
          </cell>
          <cell r="O224" t="str">
            <v>Provisional</v>
          </cell>
          <cell r="P224" t="str">
            <v>Definitivo</v>
          </cell>
          <cell r="R224" t="str">
            <v>Colombia</v>
          </cell>
          <cell r="S224" t="str">
            <v>Bolívar</v>
          </cell>
          <cell r="T224" t="str">
            <v>Morales</v>
          </cell>
          <cell r="U224">
            <v>24134</v>
          </cell>
          <cell r="V224">
            <v>52.511111111111113</v>
          </cell>
          <cell r="W224" t="str">
            <v>Menos 55 edad</v>
          </cell>
          <cell r="X224" t="str">
            <v>ACTIVO</v>
          </cell>
          <cell r="Y224" t="str">
            <v>M</v>
          </cell>
          <cell r="Z224" t="str">
            <v>jtafur@contraloriabogota.gov.co</v>
          </cell>
          <cell r="AA224">
            <v>19845114</v>
          </cell>
          <cell r="AB224" t="str">
            <v>PROFESIONAL</v>
          </cell>
        </row>
        <row r="225">
          <cell r="A225">
            <v>20477028</v>
          </cell>
          <cell r="B225" t="str">
            <v>1573</v>
          </cell>
          <cell r="C225" t="str">
            <v>MORENO MORA FRANCY YONELY</v>
          </cell>
          <cell r="D225" t="str">
            <v>PROFESIONAL UNIVERSITARIO 219 3</v>
          </cell>
          <cell r="E225" t="str">
            <v>PROFESIONAL UNIVERSITARIO 219 3</v>
          </cell>
          <cell r="F225" t="str">
            <v>DIRECCION DE PARTICIPACION CIUDADANA Y DESARROLLO LOCAL</v>
          </cell>
          <cell r="G225" t="str">
            <v>DIRECCION DE PARTICIPACION CIUDADANA Y DESARROLLO LOCAL</v>
          </cell>
          <cell r="H225" t="str">
            <v>ADMINISTRADOR PUBLICO</v>
          </cell>
          <cell r="I225" t="str">
            <v>ADMINISTRACION PUBLICA</v>
          </cell>
          <cell r="J225" t="str">
            <v>FINANZAS PUBLICAS</v>
          </cell>
          <cell r="K225" t="str">
            <v>ESPECIALIZACION EN FINANZAS PUBLICAS</v>
          </cell>
          <cell r="L225">
            <v>42552</v>
          </cell>
          <cell r="M225">
            <v>2.0833333333333335</v>
          </cell>
          <cell r="N225" t="str">
            <v>Menos 20 servicio</v>
          </cell>
          <cell r="O225" t="str">
            <v>Planta</v>
          </cell>
          <cell r="P225" t="str">
            <v>Carrera Administ</v>
          </cell>
          <cell r="R225" t="str">
            <v>Colombia</v>
          </cell>
          <cell r="S225" t="str">
            <v>Bogotá D. C.</v>
          </cell>
          <cell r="T225" t="str">
            <v>Bogotá D. C.</v>
          </cell>
          <cell r="U225">
            <v>31256</v>
          </cell>
          <cell r="V225">
            <v>33.008333333333333</v>
          </cell>
          <cell r="W225" t="str">
            <v>Menos 55 edad</v>
          </cell>
          <cell r="X225" t="str">
            <v>ACTIVO</v>
          </cell>
          <cell r="Y225" t="str">
            <v>F</v>
          </cell>
          <cell r="Z225" t="str">
            <v>fmoreno@contraloriabogota.gov.co</v>
          </cell>
          <cell r="AA225">
            <v>20477028</v>
          </cell>
          <cell r="AB225" t="str">
            <v>PROFESIONAL</v>
          </cell>
        </row>
        <row r="226">
          <cell r="A226">
            <v>20483551</v>
          </cell>
          <cell r="B226" t="str">
            <v>1932</v>
          </cell>
          <cell r="C226" t="str">
            <v>TORRES CUBILLOS AURA JACQUELINE</v>
          </cell>
          <cell r="D226" t="str">
            <v>PROFESIONAL UNIVERSITARIO 219 1</v>
          </cell>
          <cell r="E226" t="str">
            <v>SECRETARIO 440 8</v>
          </cell>
          <cell r="F226" t="str">
            <v>DIRECCION SECTOR INTEGRACION SOCIAL</v>
          </cell>
          <cell r="G226" t="str">
            <v>DIRECCION SECTOR INTEGRACION SOCIAL</v>
          </cell>
          <cell r="H226" t="str">
            <v>CONTADOR PUBLICO</v>
          </cell>
          <cell r="I226" t="str">
            <v>CONTADURIA PUBLICA</v>
          </cell>
          <cell r="J226" t="str">
            <v/>
          </cell>
          <cell r="K226" t="str">
            <v/>
          </cell>
          <cell r="L226">
            <v>42514</v>
          </cell>
          <cell r="M226">
            <v>2.1861111111111109</v>
          </cell>
          <cell r="N226" t="str">
            <v>Menos 20 servicio</v>
          </cell>
          <cell r="O226" t="str">
            <v>Planta</v>
          </cell>
          <cell r="P226" t="str">
            <v>Carrera Administ</v>
          </cell>
          <cell r="Q226" t="str">
            <v>Definitivo</v>
          </cell>
          <cell r="R226" t="str">
            <v>Colombia</v>
          </cell>
          <cell r="S226" t="str">
            <v>Bogotá D. C.</v>
          </cell>
          <cell r="T226" t="str">
            <v>Bogotá D. C.</v>
          </cell>
          <cell r="U226">
            <v>24002</v>
          </cell>
          <cell r="V226">
            <v>52.87222222222222</v>
          </cell>
          <cell r="W226" t="str">
            <v>Menos 55 edad</v>
          </cell>
          <cell r="X226" t="str">
            <v>ACTIVO</v>
          </cell>
          <cell r="Y226" t="str">
            <v>F</v>
          </cell>
          <cell r="Z226" t="str">
            <v>autorres@contraloriabogota.gov.co</v>
          </cell>
          <cell r="AA226">
            <v>20483551</v>
          </cell>
          <cell r="AB226" t="str">
            <v>PROFESIONAL</v>
          </cell>
        </row>
        <row r="227">
          <cell r="A227">
            <v>20550302</v>
          </cell>
          <cell r="B227" t="str">
            <v>1879</v>
          </cell>
          <cell r="C227" t="str">
            <v xml:space="preserve">ROJAS MORA GLORIA </v>
          </cell>
          <cell r="D227" t="str">
            <v>TECNICO OPERATIVO 314 5</v>
          </cell>
          <cell r="E227" t="str">
            <v>TECNICO OPERATIVO 314 3</v>
          </cell>
          <cell r="F227" t="str">
            <v>SUBDIRECCION DE SERVICIOS GENERALES</v>
          </cell>
          <cell r="G227" t="str">
            <v>DIRECCION ADMINISTRATIVA Y FINANCIERA</v>
          </cell>
          <cell r="H227" t="str">
            <v>TECNICO PROFESIONAL EN PERIODISMO</v>
          </cell>
          <cell r="I227" t="str">
            <v>TECNICA PROFESIONAL EN PERIODISMO</v>
          </cell>
          <cell r="J227" t="str">
            <v/>
          </cell>
          <cell r="K227" t="str">
            <v/>
          </cell>
          <cell r="L227">
            <v>34047</v>
          </cell>
          <cell r="M227">
            <v>25.366666666666667</v>
          </cell>
          <cell r="N227" t="str">
            <v>Mas 20 servicio</v>
          </cell>
          <cell r="O227" t="str">
            <v>Planta</v>
          </cell>
          <cell r="P227" t="str">
            <v>Carrera Administ</v>
          </cell>
          <cell r="R227" t="str">
            <v>Colombia</v>
          </cell>
          <cell r="S227" t="str">
            <v>Meta</v>
          </cell>
          <cell r="T227" t="str">
            <v>Acacias</v>
          </cell>
          <cell r="U227">
            <v>20500</v>
          </cell>
          <cell r="V227">
            <v>62.461111111111109</v>
          </cell>
          <cell r="W227" t="str">
            <v>Mas 55 edad</v>
          </cell>
          <cell r="X227" t="str">
            <v>ACTIVO</v>
          </cell>
          <cell r="Y227" t="str">
            <v>F</v>
          </cell>
          <cell r="AA227">
            <v>20550302</v>
          </cell>
          <cell r="AB227" t="str">
            <v>TÉCNICO</v>
          </cell>
        </row>
        <row r="228">
          <cell r="A228">
            <v>20631699</v>
          </cell>
          <cell r="B228" t="str">
            <v>1490</v>
          </cell>
          <cell r="C228" t="str">
            <v>TOVAR CHAVARRO CARMEN YOLANDA</v>
          </cell>
          <cell r="D228" t="str">
            <v>PROFESIONAL UNIVERSITARIO 219 3</v>
          </cell>
          <cell r="E228" t="str">
            <v>PROFESIONAL UNIVERSITARIO 219 3</v>
          </cell>
          <cell r="F228" t="str">
            <v>SUBDIRECCION DE GESTION LOCAL</v>
          </cell>
          <cell r="G228" t="str">
            <v>DIRECCION DE PARTICIPACION CIUDADANA Y DESARROLLO LOCAL</v>
          </cell>
          <cell r="H228" t="str">
            <v>CONTADOR PUBLICO</v>
          </cell>
          <cell r="I228" t="str">
            <v>CONTADURIA PUBLICA</v>
          </cell>
          <cell r="J228" t="str">
            <v>REVISORIA FISCAL</v>
          </cell>
          <cell r="K228" t="str">
            <v>ESPECIALIZACION EN REVISORIA FISCAL</v>
          </cell>
          <cell r="L228">
            <v>34351</v>
          </cell>
          <cell r="M228">
            <v>24.538888888888888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R228" t="str">
            <v>Colombia</v>
          </cell>
          <cell r="S228" t="str">
            <v>Cundinamarca</v>
          </cell>
          <cell r="T228" t="str">
            <v>Guaduas</v>
          </cell>
          <cell r="U228">
            <v>19872</v>
          </cell>
          <cell r="V228">
            <v>64.174999999999997</v>
          </cell>
          <cell r="W228" t="str">
            <v>Mas 55 edad</v>
          </cell>
          <cell r="X228" t="str">
            <v>ACTIVO</v>
          </cell>
          <cell r="Y228" t="str">
            <v>F</v>
          </cell>
          <cell r="Z228" t="str">
            <v>ctovar@contraloriabogota.gov.co</v>
          </cell>
          <cell r="AA228">
            <v>20631699</v>
          </cell>
          <cell r="AB228" t="str">
            <v>PROFESIONAL</v>
          </cell>
        </row>
        <row r="229">
          <cell r="A229">
            <v>20644745</v>
          </cell>
          <cell r="B229" t="str">
            <v>1988</v>
          </cell>
          <cell r="C229" t="str">
            <v>VENEGAS QUINCHE MARTHA JUDITH</v>
          </cell>
          <cell r="D229" t="str">
            <v>TECNICO OPERATIVO 314 3</v>
          </cell>
          <cell r="E229" t="str">
            <v>AUXILIAR ADMINISTRATIVO 407 3</v>
          </cell>
          <cell r="F229" t="str">
            <v>SUBDIRECCION DE RECURSOS MATERIALES</v>
          </cell>
          <cell r="G229" t="str">
            <v>DIRECCION ADMINISTRATIVA Y FINANCIERA</v>
          </cell>
          <cell r="H229" t="str">
            <v>TECNICO EN PROGRAMACION DE COMPUTADORES</v>
          </cell>
          <cell r="I229" t="str">
            <v>TECNICA PROFESIONAL EN PROGRAMACION DE COMPUTADORES</v>
          </cell>
          <cell r="J229" t="str">
            <v/>
          </cell>
          <cell r="K229" t="str">
            <v/>
          </cell>
          <cell r="L229">
            <v>42471</v>
          </cell>
          <cell r="M229">
            <v>2.3055555555555554</v>
          </cell>
          <cell r="N229" t="str">
            <v>Menos 20 servicio</v>
          </cell>
          <cell r="O229" t="str">
            <v>Planta</v>
          </cell>
          <cell r="P229" t="str">
            <v>Carrera Administ</v>
          </cell>
          <cell r="R229" t="str">
            <v>Colombia</v>
          </cell>
          <cell r="S229" t="str">
            <v>Cundinamarca</v>
          </cell>
          <cell r="T229" t="str">
            <v>Guasca</v>
          </cell>
          <cell r="U229">
            <v>25459</v>
          </cell>
          <cell r="V229">
            <v>48.883333333333333</v>
          </cell>
          <cell r="W229" t="str">
            <v>Menos 55 edad</v>
          </cell>
          <cell r="X229" t="str">
            <v>ACTIVO</v>
          </cell>
          <cell r="Y229" t="str">
            <v>F</v>
          </cell>
          <cell r="Z229" t="str">
            <v>mvenegas@contraloriabogota.gov.co</v>
          </cell>
          <cell r="AA229">
            <v>20644745</v>
          </cell>
          <cell r="AB229" t="str">
            <v>TÉCNICO</v>
          </cell>
        </row>
        <row r="230">
          <cell r="A230">
            <v>20684785</v>
          </cell>
          <cell r="B230" t="str">
            <v>1364</v>
          </cell>
          <cell r="C230" t="str">
            <v xml:space="preserve">CASAS BERNAL AMANDA </v>
          </cell>
          <cell r="D230" t="str">
            <v>PROFESIONAL ESPECIALIZADO 222 7</v>
          </cell>
          <cell r="E230" t="str">
            <v>PROFESIONAL ESPECIALIZADO 222 7</v>
          </cell>
          <cell r="F230" t="str">
            <v>DIRECCION SECTOR GOBIERNO</v>
          </cell>
          <cell r="G230" t="str">
            <v>DIRECCION SECTOR GOBIERNO</v>
          </cell>
          <cell r="H230" t="str">
            <v>ECONOMISTA</v>
          </cell>
          <cell r="I230" t="str">
            <v>ECONOMIA</v>
          </cell>
          <cell r="J230" t="str">
            <v>DERECHO TRIBUTARIO Y ADUANERO; GERENCIA PUBLICA Y CONTROL FISCAL</v>
          </cell>
          <cell r="K230" t="str">
            <v>ESPECIALIZACION EN DERECHO TRIBUTARIO Y ADUANERO; ESPECIALIZACION EN GERENCIA PUBLICA Y CONTROL FISCAL</v>
          </cell>
          <cell r="L230">
            <v>29752</v>
          </cell>
          <cell r="M230">
            <v>37.12777777777778</v>
          </cell>
          <cell r="N230" t="str">
            <v>Mas 20 servicio</v>
          </cell>
          <cell r="O230" t="str">
            <v>Planta</v>
          </cell>
          <cell r="P230" t="str">
            <v>Carrera Administ</v>
          </cell>
          <cell r="R230" t="str">
            <v>Colombia</v>
          </cell>
          <cell r="S230" t="str">
            <v>Cundinamarca</v>
          </cell>
          <cell r="T230" t="str">
            <v>La Mesa</v>
          </cell>
          <cell r="U230">
            <v>19734</v>
          </cell>
          <cell r="V230">
            <v>64.558333333333337</v>
          </cell>
          <cell r="W230" t="str">
            <v>Mas 55 edad</v>
          </cell>
          <cell r="X230" t="str">
            <v>ACTIVO</v>
          </cell>
          <cell r="Y230" t="str">
            <v>F</v>
          </cell>
          <cell r="Z230" t="str">
            <v>acasas@contraloriabogota.gov.co</v>
          </cell>
          <cell r="AA230">
            <v>20684785</v>
          </cell>
          <cell r="AB230" t="str">
            <v>PROFESIONAL</v>
          </cell>
        </row>
        <row r="231">
          <cell r="A231">
            <v>20715647</v>
          </cell>
          <cell r="B231" t="str">
            <v>2046</v>
          </cell>
          <cell r="C231" t="str">
            <v>CONTRERAS ORTIZ MARIA YANET</v>
          </cell>
          <cell r="D231" t="str">
            <v>AUXILIAR DE SERVICIOS GENERALES 470 1</v>
          </cell>
          <cell r="E231" t="str">
            <v>AUXILIAR DE SERVICIOS GENERALES 470 1</v>
          </cell>
          <cell r="F231" t="str">
            <v>SUBDIRECCION DE SERVICIOS GENERALES</v>
          </cell>
          <cell r="G231" t="str">
            <v>DIRECCION ADMINISTRATIVA Y FINANCIERA</v>
          </cell>
          <cell r="H231" t="str">
            <v>TECNICO SECRETARIA DIGITACION</v>
          </cell>
          <cell r="I231" t="str">
            <v>TECNICA PROFESIONAL EN SECRETARIADO</v>
          </cell>
          <cell r="J231" t="str">
            <v/>
          </cell>
          <cell r="K231" t="str">
            <v/>
          </cell>
          <cell r="L231">
            <v>41373</v>
          </cell>
          <cell r="M231">
            <v>5.3111111111111109</v>
          </cell>
          <cell r="N231" t="str">
            <v>Menos 20 servicio</v>
          </cell>
          <cell r="O231" t="str">
            <v>Provisional</v>
          </cell>
          <cell r="P231" t="str">
            <v>Definitivo</v>
          </cell>
          <cell r="R231" t="str">
            <v>Colombia</v>
          </cell>
          <cell r="S231" t="str">
            <v>Cundinamarca</v>
          </cell>
          <cell r="T231" t="str">
            <v>La Vega</v>
          </cell>
          <cell r="U231">
            <v>27761</v>
          </cell>
          <cell r="V231">
            <v>42.580555555555556</v>
          </cell>
          <cell r="W231" t="str">
            <v>Menos 55 edad</v>
          </cell>
          <cell r="X231" t="str">
            <v>ACTIVO</v>
          </cell>
          <cell r="Y231" t="str">
            <v>F</v>
          </cell>
          <cell r="AA231">
            <v>20715647</v>
          </cell>
          <cell r="AB231" t="str">
            <v>ASISTENCIAL</v>
          </cell>
        </row>
        <row r="232">
          <cell r="A232">
            <v>20735117</v>
          </cell>
          <cell r="B232" t="str">
            <v>1862</v>
          </cell>
          <cell r="C232" t="str">
            <v xml:space="preserve">MARTINEZ DEQUIJANO OLGA </v>
          </cell>
          <cell r="D232" t="str">
            <v>TECNICO OPERATIVO 314 3</v>
          </cell>
          <cell r="E232" t="str">
            <v>TECNICO OPERATIVO 314 3</v>
          </cell>
          <cell r="F232" t="str">
            <v>DIRECCION SECTOR DESARROLLO ECONOMICO, INDUSTRIA Y TURISMO</v>
          </cell>
          <cell r="G232" t="str">
            <v>DIRECCION SECTOR DESARROLLO ECONOMICO, INDUSTRIA Y TURISMO</v>
          </cell>
          <cell r="H232" t="str">
            <v>BACHILLER ACADEMICO</v>
          </cell>
          <cell r="I232" t="str">
            <v>BACHILLERATO ACADEMICO</v>
          </cell>
          <cell r="J232" t="str">
            <v/>
          </cell>
          <cell r="K232" t="str">
            <v/>
          </cell>
          <cell r="L232">
            <v>33982</v>
          </cell>
          <cell r="M232">
            <v>25.55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R232" t="str">
            <v>Colombia</v>
          </cell>
          <cell r="S232" t="str">
            <v>Cundinamarca</v>
          </cell>
          <cell r="T232" t="str">
            <v>Puerto Salgar</v>
          </cell>
          <cell r="U232">
            <v>19120</v>
          </cell>
          <cell r="V232">
            <v>66.236111111111114</v>
          </cell>
          <cell r="W232" t="str">
            <v>Mas 55 edad</v>
          </cell>
          <cell r="X232" t="str">
            <v>ACTIVO</v>
          </cell>
          <cell r="Y232" t="str">
            <v>F</v>
          </cell>
          <cell r="Z232" t="str">
            <v>olmartinez@contraloriabogota.gov.co</v>
          </cell>
          <cell r="AA232">
            <v>20735117</v>
          </cell>
          <cell r="AB232" t="str">
            <v>TÉCNICO</v>
          </cell>
        </row>
        <row r="233">
          <cell r="A233">
            <v>20948792</v>
          </cell>
          <cell r="B233" t="str">
            <v>1905</v>
          </cell>
          <cell r="C233" t="str">
            <v>MARTINEZ CORTES MARIA CRISTINA</v>
          </cell>
          <cell r="D233" t="str">
            <v>PROFESIONAL UNIVERSITARIO 219 1</v>
          </cell>
          <cell r="E233" t="str">
            <v>SECRETARIO 440 8</v>
          </cell>
          <cell r="F233" t="str">
            <v>GERENCIA LOCAL BARRIOS UNIDOS</v>
          </cell>
          <cell r="G233" t="str">
            <v>DIRECCION DE PARTICIPACION CIUDADANA Y DESARROLLO LOCAL</v>
          </cell>
          <cell r="H233" t="str">
            <v>CONTADOR PUBLICO</v>
          </cell>
          <cell r="I233" t="str">
            <v>CONTADURIA PUBLICA</v>
          </cell>
          <cell r="J233" t="str">
            <v>GESTION TRIBUTARIA</v>
          </cell>
          <cell r="K233" t="str">
            <v>ESPECIALIZACION EN GESTION TRIBUTARIA</v>
          </cell>
          <cell r="L233">
            <v>32609</v>
          </cell>
          <cell r="M233">
            <v>29.305555555555557</v>
          </cell>
          <cell r="N233" t="str">
            <v>Mas 20 servicio</v>
          </cell>
          <cell r="O233" t="str">
            <v>Planta</v>
          </cell>
          <cell r="P233" t="str">
            <v>Carrera Administ</v>
          </cell>
          <cell r="Q233" t="str">
            <v>Definitivo</v>
          </cell>
          <cell r="R233" t="str">
            <v>Colombia</v>
          </cell>
          <cell r="S233" t="str">
            <v>Cundinamarca</v>
          </cell>
          <cell r="T233" t="str">
            <v>Sopo</v>
          </cell>
          <cell r="U233">
            <v>25726</v>
          </cell>
          <cell r="V233">
            <v>48.15</v>
          </cell>
          <cell r="W233" t="str">
            <v>Menos 55 edad</v>
          </cell>
          <cell r="X233" t="str">
            <v>ACTIVO</v>
          </cell>
          <cell r="Y233" t="str">
            <v>F</v>
          </cell>
          <cell r="Z233" t="str">
            <v>mcmartinez@contraloriabogota.gov.co</v>
          </cell>
          <cell r="AA233">
            <v>20948792</v>
          </cell>
          <cell r="AB233" t="str">
            <v>PROFESIONAL</v>
          </cell>
        </row>
        <row r="234">
          <cell r="A234">
            <v>21060590</v>
          </cell>
          <cell r="B234" t="str">
            <v>1542</v>
          </cell>
          <cell r="C234" t="str">
            <v>LEAL CAMELO ANA RITA</v>
          </cell>
          <cell r="D234" t="str">
            <v>PROFESIONAL UNIVERSITARIO 219 3</v>
          </cell>
          <cell r="E234" t="str">
            <v>PROFESIONAL UNIVERSITARIO 219 3</v>
          </cell>
          <cell r="F234" t="str">
            <v>DIRECCION DE PARTICIPACION CIUDADANA Y DESARROLLO LOCAL</v>
          </cell>
          <cell r="G234" t="str">
            <v>DIRECCION DE PARTICIPACION CIUDADANA Y DESARROLLO LOCAL</v>
          </cell>
          <cell r="H234" t="str">
            <v>ECONOMISTA</v>
          </cell>
          <cell r="I234" t="str">
            <v>ECONOMIA</v>
          </cell>
          <cell r="J234" t="str">
            <v>ANALISIS FINANCIERO; GOBIERNO Y CONTROL DEL DISTRITO</v>
          </cell>
          <cell r="K234" t="str">
            <v>ESPECIALIZACION EN FINANZAS; ESPECIALIZACION EN GOBIERNO Y CONTROL DEL DISTRITO CAPITAL</v>
          </cell>
          <cell r="L234">
            <v>41487</v>
          </cell>
          <cell r="M234">
            <v>5</v>
          </cell>
          <cell r="N234" t="str">
            <v>Menos 20 servicio</v>
          </cell>
          <cell r="O234" t="str">
            <v>Provisional</v>
          </cell>
          <cell r="P234" t="str">
            <v>Definitivo</v>
          </cell>
          <cell r="R234" t="str">
            <v>Colombia</v>
          </cell>
          <cell r="S234" t="str">
            <v>Cundinamarca</v>
          </cell>
          <cell r="T234" t="str">
            <v>Une</v>
          </cell>
          <cell r="U234">
            <v>22382</v>
          </cell>
          <cell r="V234">
            <v>57.305555555555557</v>
          </cell>
          <cell r="W234" t="str">
            <v>Mas 55 edad</v>
          </cell>
          <cell r="X234" t="str">
            <v>ACTIVO</v>
          </cell>
          <cell r="Y234" t="str">
            <v>F</v>
          </cell>
          <cell r="Z234" t="str">
            <v>aleal@contraloriabogota.gov.co</v>
          </cell>
          <cell r="AA234">
            <v>21060590</v>
          </cell>
          <cell r="AB234" t="str">
            <v>PROFESIONAL</v>
          </cell>
        </row>
        <row r="235">
          <cell r="A235">
            <v>21174134</v>
          </cell>
          <cell r="B235" t="str">
            <v>1762</v>
          </cell>
          <cell r="C235" t="str">
            <v>GUTIERREZ PORRAS MARIA LEONOR</v>
          </cell>
          <cell r="D235" t="str">
            <v>PROFESIONAL UNIVERSITARIO 219 1</v>
          </cell>
          <cell r="E235" t="str">
            <v>PROFESIONAL UNIVERSITARIO 219 1</v>
          </cell>
          <cell r="F235" t="str">
            <v>DIRECCION SECTOR INTEGRACION SOCIAL</v>
          </cell>
          <cell r="G235" t="str">
            <v>DIRECCION SECTOR INTEGRACION SOCIAL</v>
          </cell>
          <cell r="H235" t="str">
            <v>ECONOMISTA DEL HOGAR</v>
          </cell>
          <cell r="I235" t="str">
            <v>ECONOMIA DEL HOGAR</v>
          </cell>
          <cell r="K235" t="str">
            <v/>
          </cell>
          <cell r="L235">
            <v>42996</v>
          </cell>
          <cell r="M235">
            <v>0.86944444444444446</v>
          </cell>
          <cell r="N235" t="str">
            <v>Menos 20 servicio</v>
          </cell>
          <cell r="O235" t="str">
            <v>Provisional</v>
          </cell>
          <cell r="P235" t="str">
            <v>Temporal</v>
          </cell>
          <cell r="R235" t="str">
            <v>Colombia</v>
          </cell>
          <cell r="S235" t="str">
            <v>Boyacá</v>
          </cell>
          <cell r="T235" t="str">
            <v>Chinavita</v>
          </cell>
          <cell r="U235">
            <v>21692</v>
          </cell>
          <cell r="V235">
            <v>59.19166666666667</v>
          </cell>
          <cell r="W235" t="str">
            <v>Mas 55 edad</v>
          </cell>
          <cell r="X235" t="str">
            <v>ACTIVO</v>
          </cell>
          <cell r="Y235" t="str">
            <v>F</v>
          </cell>
          <cell r="Z235" t="str">
            <v>mlgutierrez@contraloriabogota.gov.co</v>
          </cell>
          <cell r="AA235">
            <v>21174134</v>
          </cell>
          <cell r="AB235" t="str">
            <v>PROFESIONAL</v>
          </cell>
        </row>
        <row r="236">
          <cell r="A236">
            <v>22518174</v>
          </cell>
          <cell r="B236" t="str">
            <v>1208</v>
          </cell>
          <cell r="C236" t="str">
            <v>LOPEZ PALACIO ADRIANA MARGARITA</v>
          </cell>
          <cell r="D236" t="str">
            <v>ASESOR 105 1</v>
          </cell>
          <cell r="E236" t="str">
            <v>ASESOR 105 1</v>
          </cell>
          <cell r="F236" t="str">
            <v>DIRECCION DE REACCION INMEDIATA</v>
          </cell>
          <cell r="G236" t="str">
            <v>DIRECCION DE REACCION INMEDIATA</v>
          </cell>
          <cell r="H236" t="str">
            <v>MEDICO CIRUJANO</v>
          </cell>
          <cell r="I236" t="str">
            <v>MEDICINA</v>
          </cell>
          <cell r="J236" t="str">
            <v/>
          </cell>
          <cell r="K236" t="str">
            <v/>
          </cell>
          <cell r="L236">
            <v>42562</v>
          </cell>
          <cell r="M236">
            <v>2.0555555555555554</v>
          </cell>
          <cell r="N236" t="str">
            <v>Menos 20 servicio</v>
          </cell>
          <cell r="O236" t="str">
            <v>Planta</v>
          </cell>
          <cell r="P236" t="str">
            <v>Libre N y R</v>
          </cell>
          <cell r="R236" t="str">
            <v>Colombia</v>
          </cell>
          <cell r="S236" t="str">
            <v>Atlántico</v>
          </cell>
          <cell r="T236" t="str">
            <v>Barranquilla</v>
          </cell>
          <cell r="U236">
            <v>29213</v>
          </cell>
          <cell r="V236">
            <v>38.602777777777774</v>
          </cell>
          <cell r="W236" t="str">
            <v>Menos 55 edad</v>
          </cell>
          <cell r="X236" t="str">
            <v>ACTIVO</v>
          </cell>
          <cell r="Y236" t="str">
            <v>F</v>
          </cell>
          <cell r="Z236" t="str">
            <v>adlopez@contraloriabogota.gov.co</v>
          </cell>
          <cell r="AA236">
            <v>22518174</v>
          </cell>
          <cell r="AB236" t="str">
            <v>ASESOR</v>
          </cell>
        </row>
        <row r="237">
          <cell r="A237">
            <v>23390242</v>
          </cell>
          <cell r="B237" t="str">
            <v>1900</v>
          </cell>
          <cell r="C237" t="str">
            <v>ROBAYO ROJAS LUZ MARINA</v>
          </cell>
          <cell r="D237" t="str">
            <v>SECRETARIO 440 8</v>
          </cell>
          <cell r="E237" t="str">
            <v>SECRETARIO 440 8</v>
          </cell>
          <cell r="F237" t="str">
            <v>SUBDIRECCION DE RECURSOS MATERIALES</v>
          </cell>
          <cell r="G237" t="str">
            <v>DIRECCION ADMINISTRATIVA Y FINANCIERA</v>
          </cell>
          <cell r="H237" t="str">
            <v>BACHILLER ACADEMICO</v>
          </cell>
          <cell r="I237" t="str">
            <v>BACHILLERATO ACADEMICO</v>
          </cell>
          <cell r="J237" t="str">
            <v/>
          </cell>
          <cell r="K237" t="str">
            <v/>
          </cell>
          <cell r="L237">
            <v>31932</v>
          </cell>
          <cell r="M237">
            <v>31.158333333333335</v>
          </cell>
          <cell r="N237" t="str">
            <v>Mas 20 servicio</v>
          </cell>
          <cell r="O237" t="str">
            <v>Planta</v>
          </cell>
          <cell r="P237" t="str">
            <v>Carrera Administ</v>
          </cell>
          <cell r="R237" t="str">
            <v>Colombia</v>
          </cell>
          <cell r="S237" t="str">
            <v>Boyacá</v>
          </cell>
          <cell r="T237" t="str">
            <v>Caldas</v>
          </cell>
          <cell r="U237">
            <v>23842</v>
          </cell>
          <cell r="V237">
            <v>53.30833333333333</v>
          </cell>
          <cell r="W237" t="str">
            <v>Menos 55 edad</v>
          </cell>
          <cell r="X237" t="str">
            <v>ACTIVO</v>
          </cell>
          <cell r="Y237" t="str">
            <v>F</v>
          </cell>
          <cell r="Z237" t="str">
            <v>lrobayo@contraloriabogota.gov.co</v>
          </cell>
          <cell r="AA237">
            <v>23390242</v>
          </cell>
          <cell r="AB237" t="str">
            <v>ASISTENCIAL</v>
          </cell>
        </row>
        <row r="238">
          <cell r="A238">
            <v>23474031</v>
          </cell>
          <cell r="B238" t="str">
            <v>1620</v>
          </cell>
          <cell r="C238" t="str">
            <v>CUBIDES RODRIGUEZ GLORIA NELIDA</v>
          </cell>
          <cell r="D238" t="str">
            <v>PROFESIONAL UNIVERSITARIO 219 3</v>
          </cell>
          <cell r="E238" t="str">
            <v>PROFESIONAL UNIVERSITARIO 219 3</v>
          </cell>
          <cell r="F238" t="str">
            <v>DIRECCION SECTOR DESARROLLO ECONOMICO, INDUSTRIA Y TURISMO</v>
          </cell>
          <cell r="G238" t="str">
            <v>DIRECCION SECTOR DESARROLLO ECONOMICO, INDUSTRIA Y TURISMO</v>
          </cell>
          <cell r="H238" t="str">
            <v>ECONOMISTA</v>
          </cell>
          <cell r="I238" t="str">
            <v>ECONOMIA</v>
          </cell>
          <cell r="J238" t="str">
            <v>DIRECCION FINANCIERA</v>
          </cell>
          <cell r="K238" t="e">
            <v>#N/A</v>
          </cell>
          <cell r="L238">
            <v>42592</v>
          </cell>
          <cell r="M238">
            <v>1.9750000000000001</v>
          </cell>
          <cell r="N238" t="str">
            <v>Menos 20 servicio</v>
          </cell>
          <cell r="O238" t="str">
            <v>Planta</v>
          </cell>
          <cell r="P238" t="str">
            <v>Carrera Administ</v>
          </cell>
          <cell r="R238" t="str">
            <v>Colombia</v>
          </cell>
          <cell r="S238" t="str">
            <v>Boyacá</v>
          </cell>
          <cell r="T238" t="str">
            <v>Chinavita</v>
          </cell>
          <cell r="U238">
            <v>22477</v>
          </cell>
          <cell r="V238">
            <v>57.044444444444444</v>
          </cell>
          <cell r="W238" t="str">
            <v>Mas 55 edad</v>
          </cell>
          <cell r="X238" t="str">
            <v>ACTIVO</v>
          </cell>
          <cell r="Y238" t="str">
            <v>F</v>
          </cell>
          <cell r="Z238" t="str">
            <v>gcubides@contraloriabogota.gov.co</v>
          </cell>
          <cell r="AA238">
            <v>23474031</v>
          </cell>
          <cell r="AB238" t="str">
            <v>PROFESIONAL</v>
          </cell>
        </row>
        <row r="239">
          <cell r="A239">
            <v>23553456</v>
          </cell>
          <cell r="B239" t="str">
            <v>1586</v>
          </cell>
          <cell r="C239" t="str">
            <v>MEDINA PINZON LIGIA HELENA</v>
          </cell>
          <cell r="D239" t="str">
            <v>PROFESIONAL UNIVERSITARIO 219 3</v>
          </cell>
          <cell r="E239" t="str">
            <v>PROFESIONAL UNIVERSITARIO 219 3</v>
          </cell>
          <cell r="F239" t="str">
            <v>DIRECCION SECTOR SALUD</v>
          </cell>
          <cell r="G239" t="str">
            <v>DIRECCION SECTOR SALUD</v>
          </cell>
          <cell r="H239" t="str">
            <v>ECONOMISTA</v>
          </cell>
          <cell r="I239" t="str">
            <v>ECONOMIA</v>
          </cell>
          <cell r="J239" t="str">
            <v>GERENCIA FINANCIERA SISTEMATIZADA</v>
          </cell>
          <cell r="K239" t="str">
            <v>ESPECIALIZACION EN GERENCIA FINANCIERA SISTEMATIZADA</v>
          </cell>
          <cell r="L239">
            <v>34673</v>
          </cell>
          <cell r="M239">
            <v>23.655555555555555</v>
          </cell>
          <cell r="N239" t="str">
            <v>Mas 20 servicio</v>
          </cell>
          <cell r="O239" t="str">
            <v>Planta</v>
          </cell>
          <cell r="P239" t="str">
            <v>Carrera Administ</v>
          </cell>
          <cell r="R239" t="str">
            <v>Colombia</v>
          </cell>
          <cell r="S239" t="str">
            <v>Boyacá</v>
          </cell>
          <cell r="T239" t="str">
            <v>Paz de Rio</v>
          </cell>
          <cell r="U239">
            <v>21753</v>
          </cell>
          <cell r="V239">
            <v>59.024999999999999</v>
          </cell>
          <cell r="W239" t="str">
            <v>Mas 55 edad</v>
          </cell>
          <cell r="X239" t="str">
            <v>ACTIVO</v>
          </cell>
          <cell r="Y239" t="str">
            <v>F</v>
          </cell>
          <cell r="Z239" t="str">
            <v>limedina@contraloriabogota.gov.co</v>
          </cell>
          <cell r="AA239">
            <v>23553456</v>
          </cell>
          <cell r="AB239" t="str">
            <v>PROFESIONAL</v>
          </cell>
        </row>
        <row r="240">
          <cell r="A240">
            <v>23637626</v>
          </cell>
          <cell r="B240" t="str">
            <v>2031</v>
          </cell>
          <cell r="C240" t="str">
            <v>GAMBOA CORREA MARTA ELENA</v>
          </cell>
          <cell r="D240" t="str">
            <v>AUXILIAR ADMINISTRATIVO 407 3</v>
          </cell>
          <cell r="E240" t="str">
            <v>AUXILIAR DE SERVICIOS GENERALES 470 1</v>
          </cell>
          <cell r="F240" t="str">
            <v>SUBDIRECCION DE RECURSOS MATERIALES</v>
          </cell>
          <cell r="G240" t="str">
            <v>DIRECCION ADMINISTRATIVA Y FINANCIERA</v>
          </cell>
          <cell r="H240" t="str">
            <v>TECNOLOGO EN SALUD OCUPACIONAL; BACHILLER ACADEMICO</v>
          </cell>
          <cell r="I240" t="e">
            <v>#N/A</v>
          </cell>
          <cell r="J240" t="str">
            <v/>
          </cell>
          <cell r="K240" t="str">
            <v/>
          </cell>
          <cell r="L240">
            <v>42278</v>
          </cell>
          <cell r="M240">
            <v>2.8333333333333335</v>
          </cell>
          <cell r="N240" t="str">
            <v>Menos 20 servicio</v>
          </cell>
          <cell r="O240" t="str">
            <v>Planta</v>
          </cell>
          <cell r="P240" t="str">
            <v>Carrera Administ</v>
          </cell>
          <cell r="R240" t="str">
            <v>Colombia</v>
          </cell>
          <cell r="S240" t="str">
            <v>Boyacá</v>
          </cell>
          <cell r="T240" t="str">
            <v>Guican</v>
          </cell>
          <cell r="U240">
            <v>27506</v>
          </cell>
          <cell r="V240">
            <v>43.274999999999999</v>
          </cell>
          <cell r="W240" t="str">
            <v>Menos 55 edad</v>
          </cell>
          <cell r="X240" t="str">
            <v>ACTIVO</v>
          </cell>
          <cell r="Y240" t="str">
            <v>F</v>
          </cell>
          <cell r="Z240" t="str">
            <v>magamboa@contraloriabogota.gov.co</v>
          </cell>
          <cell r="AA240">
            <v>23637626</v>
          </cell>
          <cell r="AB240" t="str">
            <v>ASISTENCIAL</v>
          </cell>
        </row>
        <row r="241">
          <cell r="A241">
            <v>23755420</v>
          </cell>
          <cell r="B241" t="str">
            <v>1962</v>
          </cell>
          <cell r="C241" t="str">
            <v>AGUIRRE ROMERO MARY LUZ</v>
          </cell>
          <cell r="D241" t="str">
            <v>SECRETARIO 440 7</v>
          </cell>
          <cell r="E241" t="str">
            <v>SECRETARIO 440 7</v>
          </cell>
          <cell r="F241" t="str">
            <v>DIRECCION SECTOR GOBIERNO</v>
          </cell>
          <cell r="G241" t="str">
            <v>DIRECCION SECTOR GOBIERNO</v>
          </cell>
          <cell r="H241" t="str">
            <v>BACHILLER ACADEMICO</v>
          </cell>
          <cell r="I241" t="str">
            <v>BACHILLERATO ACADEMICO</v>
          </cell>
          <cell r="J241" t="str">
            <v/>
          </cell>
          <cell r="K241" t="str">
            <v/>
          </cell>
          <cell r="L241">
            <v>41827</v>
          </cell>
          <cell r="M241">
            <v>4.0666666666666664</v>
          </cell>
          <cell r="N241" t="str">
            <v>Menos 20 servicio</v>
          </cell>
          <cell r="O241" t="str">
            <v>Provisional</v>
          </cell>
          <cell r="P241" t="str">
            <v>Definitivo</v>
          </cell>
          <cell r="R241" t="str">
            <v>Colombia</v>
          </cell>
          <cell r="S241" t="str">
            <v>Boyacá</v>
          </cell>
          <cell r="T241" t="str">
            <v>Miraflores</v>
          </cell>
          <cell r="U241">
            <v>28773</v>
          </cell>
          <cell r="V241">
            <v>39.80833333333333</v>
          </cell>
          <cell r="W241" t="str">
            <v>Menos 55 edad</v>
          </cell>
          <cell r="X241" t="str">
            <v>ACTIVO</v>
          </cell>
          <cell r="Y241" t="str">
            <v>F</v>
          </cell>
          <cell r="Z241" t="str">
            <v>maguirre@contraloriabogota.gov.co</v>
          </cell>
          <cell r="AA241">
            <v>23755420</v>
          </cell>
          <cell r="AB241" t="str">
            <v>ASISTENCIAL</v>
          </cell>
        </row>
        <row r="242">
          <cell r="A242">
            <v>23781936</v>
          </cell>
          <cell r="B242" t="str">
            <v>1902</v>
          </cell>
          <cell r="C242" t="str">
            <v>HURTADO RABELO SANDRA PATRICIA</v>
          </cell>
          <cell r="D242" t="str">
            <v>TECNICO OPERATIVO 314 5</v>
          </cell>
          <cell r="E242" t="str">
            <v>SECRETARIO 440 8</v>
          </cell>
          <cell r="F242" t="str">
            <v>SUBDIRECCION DE CAPACITACION Y COOPERACION TECNICA</v>
          </cell>
          <cell r="G242" t="str">
            <v>DIRECCION DE TALENTO HUMANO</v>
          </cell>
          <cell r="H242" t="str">
            <v>ADMINISTRADOR PUBLICO INDUSTRIAL</v>
          </cell>
          <cell r="I242" t="str">
            <v>ADMINISTRACION PUBLICA INDUSTRIAL</v>
          </cell>
          <cell r="J242" t="str">
            <v/>
          </cell>
          <cell r="K242" t="str">
            <v/>
          </cell>
          <cell r="L242">
            <v>42514</v>
          </cell>
          <cell r="M242">
            <v>2.1861111111111109</v>
          </cell>
          <cell r="N242" t="str">
            <v>Menos 20 servicio</v>
          </cell>
          <cell r="O242" t="str">
            <v>Planta</v>
          </cell>
          <cell r="P242" t="str">
            <v>Carrera Administ</v>
          </cell>
          <cell r="R242" t="str">
            <v>Colombia</v>
          </cell>
          <cell r="S242" t="str">
            <v>Boyacá</v>
          </cell>
          <cell r="T242" t="str">
            <v>Moniquirá</v>
          </cell>
          <cell r="U242">
            <v>27498</v>
          </cell>
          <cell r="V242">
            <v>43.297222222222224</v>
          </cell>
          <cell r="W242" t="str">
            <v>Menos 55 edad</v>
          </cell>
          <cell r="X242" t="str">
            <v>ACTIVO</v>
          </cell>
          <cell r="Y242" t="str">
            <v>F</v>
          </cell>
          <cell r="Z242" t="str">
            <v>shurtado@contraloriabogota.gov.co</v>
          </cell>
          <cell r="AA242">
            <v>23781936</v>
          </cell>
          <cell r="AB242" t="str">
            <v>TÉCNICO</v>
          </cell>
        </row>
        <row r="243">
          <cell r="A243">
            <v>23854970</v>
          </cell>
          <cell r="B243" t="str">
            <v>1751</v>
          </cell>
          <cell r="C243" t="str">
            <v>DIAZ TAMAYO FANNY ESPERANZA</v>
          </cell>
          <cell r="D243" t="str">
            <v>GERENTE 039 1</v>
          </cell>
          <cell r="E243" t="str">
            <v>PROFESIONAL UNIVERSITARIO 219 3</v>
          </cell>
          <cell r="F243" t="str">
            <v>DIRECCION SECTOR DESARROLLO ECONOMICO, INDUSTRIA Y TURISMO</v>
          </cell>
          <cell r="G243" t="str">
            <v>DIRECCION SECTOR DESARROLLO ECONOMICO, INDUSTRIA Y TURISMO</v>
          </cell>
          <cell r="H243" t="str">
            <v>CONTADOR PUBLICO</v>
          </cell>
          <cell r="I243" t="str">
            <v>CONTADURIA PUBLICA</v>
          </cell>
          <cell r="J243" t="str">
            <v>AUDITORIA TRIBUTARIA</v>
          </cell>
          <cell r="K243" t="str">
            <v>ESPECIALIZACION EN AUDITORIA TRIBUTARIA</v>
          </cell>
          <cell r="L243">
            <v>34354</v>
          </cell>
          <cell r="M243">
            <v>24.530555555555555</v>
          </cell>
          <cell r="N243" t="str">
            <v>Mas 20 servicio</v>
          </cell>
          <cell r="O243" t="str">
            <v>Planta</v>
          </cell>
          <cell r="P243" t="str">
            <v>Carrera Administ</v>
          </cell>
          <cell r="R243" t="str">
            <v>Colombia</v>
          </cell>
          <cell r="S243" t="str">
            <v>Boyacá</v>
          </cell>
          <cell r="T243" t="str">
            <v>Paipa</v>
          </cell>
          <cell r="U243">
            <v>22868</v>
          </cell>
          <cell r="V243">
            <v>55.975000000000001</v>
          </cell>
          <cell r="W243" t="str">
            <v>Mas 55 edad</v>
          </cell>
          <cell r="X243" t="str">
            <v>ACTIVO</v>
          </cell>
          <cell r="Y243" t="str">
            <v>F</v>
          </cell>
          <cell r="Z243" t="str">
            <v>fdiaz@contraloriabogota.gov.co</v>
          </cell>
          <cell r="AA243">
            <v>23854970</v>
          </cell>
          <cell r="AB243" t="str">
            <v>DIRECTIVO</v>
          </cell>
        </row>
        <row r="244">
          <cell r="A244">
            <v>23925300</v>
          </cell>
          <cell r="B244" t="str">
            <v>1722</v>
          </cell>
          <cell r="C244" t="str">
            <v xml:space="preserve">CAMARGO BAYONA MARGARITA </v>
          </cell>
          <cell r="D244" t="str">
            <v>PROFESIONAL UNIVERSITARIO 219 3</v>
          </cell>
          <cell r="E244" t="str">
            <v>PROFESIONAL UNIVERSITARIO 219 3</v>
          </cell>
          <cell r="F244" t="str">
            <v>DIRECCION SECTOR CULTURA, RECREACION Y DEPORTE</v>
          </cell>
          <cell r="G244" t="str">
            <v>DIRECCION SECTOR CULTURA, RECREACION Y DEPORTE</v>
          </cell>
          <cell r="H244" t="str">
            <v>ABOGADO</v>
          </cell>
          <cell r="I244" t="str">
            <v>DERECHO</v>
          </cell>
          <cell r="J244" t="str">
            <v>DERECHO ADMINISTRATIVO</v>
          </cell>
          <cell r="K244" t="str">
            <v>ESPECIALIZACION EN DERECHO ADMINISTRATIVO</v>
          </cell>
          <cell r="L244">
            <v>34369</v>
          </cell>
          <cell r="M244">
            <v>24.491666666666667</v>
          </cell>
          <cell r="N244" t="str">
            <v>Mas 20 servicio</v>
          </cell>
          <cell r="O244" t="str">
            <v>Planta</v>
          </cell>
          <cell r="P244" t="str">
            <v>Carrera Administ</v>
          </cell>
          <cell r="R244" t="str">
            <v>Colombia</v>
          </cell>
          <cell r="S244" t="str">
            <v>Boyacá</v>
          </cell>
          <cell r="T244" t="str">
            <v>Pesca</v>
          </cell>
          <cell r="U244">
            <v>22105</v>
          </cell>
          <cell r="V244">
            <v>58.06388888888889</v>
          </cell>
          <cell r="W244" t="str">
            <v>Mas 55 edad</v>
          </cell>
          <cell r="X244" t="str">
            <v>ACTIVO</v>
          </cell>
          <cell r="Y244" t="str">
            <v>F</v>
          </cell>
          <cell r="Z244" t="str">
            <v>mcamargo@contraloriabogota.gov.co</v>
          </cell>
          <cell r="AA244">
            <v>23925300</v>
          </cell>
          <cell r="AB244" t="str">
            <v>PROFESIONAL</v>
          </cell>
        </row>
        <row r="245">
          <cell r="A245">
            <v>24017173</v>
          </cell>
          <cell r="B245" t="str">
            <v>1333</v>
          </cell>
          <cell r="C245" t="str">
            <v>NINO CASTILLO MARIA DEL CARMEN</v>
          </cell>
          <cell r="D245" t="str">
            <v>PROFESIONAL ESPECIALIZADO 222 7</v>
          </cell>
          <cell r="E245" t="str">
            <v>PROFESIONAL ESPECIALIZADO 222 7</v>
          </cell>
          <cell r="F245" t="str">
            <v>OFICINA ASESORA JURIDICA</v>
          </cell>
          <cell r="G245" t="str">
            <v>OFICINA ASESORA JURIDICA</v>
          </cell>
          <cell r="H245" t="str">
            <v>ABOGADO</v>
          </cell>
          <cell r="I245" t="str">
            <v>DERECHO</v>
          </cell>
          <cell r="J245" t="str">
            <v>GOBIERNO Y CONTROL DEL DISTRITO CAPITAL</v>
          </cell>
          <cell r="K245" t="str">
            <v>ESPECIALIZACION EN GOBIERNO Y CONTROL DEL DISTRITO CAPITAL</v>
          </cell>
          <cell r="L245">
            <v>34373</v>
          </cell>
          <cell r="M245">
            <v>24.480555555555554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R245" t="str">
            <v>Colombia</v>
          </cell>
          <cell r="S245" t="str">
            <v>Boyacá</v>
          </cell>
          <cell r="T245" t="str">
            <v>Cucaita</v>
          </cell>
          <cell r="U245">
            <v>24672</v>
          </cell>
          <cell r="V245">
            <v>51.033333333333331</v>
          </cell>
          <cell r="W245" t="str">
            <v>Menos 55 edad</v>
          </cell>
          <cell r="X245" t="str">
            <v>ACTIVO</v>
          </cell>
          <cell r="Y245" t="str">
            <v>F</v>
          </cell>
          <cell r="Z245" t="str">
            <v>manino@contraloriabogota.gov.co</v>
          </cell>
          <cell r="AA245">
            <v>24017173</v>
          </cell>
          <cell r="AB245" t="str">
            <v>PROFESIONAL</v>
          </cell>
        </row>
        <row r="246">
          <cell r="A246">
            <v>24059444</v>
          </cell>
          <cell r="B246" t="str">
            <v>1576</v>
          </cell>
          <cell r="C246" t="str">
            <v>SANDOVAL BAEZ GLADYS YANED</v>
          </cell>
          <cell r="D246" t="str">
            <v>PROFESIONAL UNIVERSITARIO 219 3</v>
          </cell>
          <cell r="E246" t="str">
            <v>PROFESIONAL UNIVERSITARIO 219 3</v>
          </cell>
          <cell r="F246" t="str">
            <v>SUBDIRECCION DE FISCALIZACION AMBIENTE</v>
          </cell>
          <cell r="G246" t="str">
            <v>DIRECCION SECTOR HABITAT Y AMBIENTE</v>
          </cell>
          <cell r="H246" t="str">
            <v>ABOGADO</v>
          </cell>
          <cell r="I246" t="str">
            <v>DERECHO</v>
          </cell>
          <cell r="J246" t="str">
            <v/>
          </cell>
          <cell r="K246" t="str">
            <v/>
          </cell>
          <cell r="L246">
            <v>34360</v>
          </cell>
          <cell r="M246">
            <v>24.513888888888889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R246" t="str">
            <v>Colombia</v>
          </cell>
          <cell r="S246" t="str">
            <v>Boyacá</v>
          </cell>
          <cell r="T246" t="str">
            <v>Sativanorte</v>
          </cell>
          <cell r="U246">
            <v>23779</v>
          </cell>
          <cell r="V246">
            <v>53.486111111111114</v>
          </cell>
          <cell r="W246" t="str">
            <v>Menos 55 edad</v>
          </cell>
          <cell r="X246" t="str">
            <v>ACTIVO</v>
          </cell>
          <cell r="Y246" t="str">
            <v>F</v>
          </cell>
          <cell r="Z246" t="str">
            <v>gsandoval@contraloriabogota.gov.co</v>
          </cell>
          <cell r="AA246">
            <v>24059444</v>
          </cell>
          <cell r="AB246" t="str">
            <v>PROFESIONAL</v>
          </cell>
        </row>
        <row r="247">
          <cell r="A247">
            <v>24078849</v>
          </cell>
          <cell r="B247" t="str">
            <v>1504</v>
          </cell>
          <cell r="C247" t="str">
            <v xml:space="preserve">BONILLA BRICENO CECILIA </v>
          </cell>
          <cell r="D247" t="str">
            <v>PROFESIONAL UNIVERSITARIO 219 3</v>
          </cell>
          <cell r="E247" t="str">
            <v>PROFESIONAL UNIVERSITARIO 219 3</v>
          </cell>
          <cell r="F247" t="str">
            <v>DIRECCION SECTOR SERVICIOS PUBLICOS</v>
          </cell>
          <cell r="G247" t="str">
            <v>DIRECCION SECTOR SERVICIOS PUBLICOS</v>
          </cell>
          <cell r="H247" t="str">
            <v>CONTADOR PUBLICO</v>
          </cell>
          <cell r="I247" t="str">
            <v>CONTADURIA PUBLICA</v>
          </cell>
          <cell r="J247" t="str">
            <v>CONTROL DE GESTION Y REVISORIA FISCAL</v>
          </cell>
          <cell r="K247" t="str">
            <v>ESPECIALIZACION EN CONTROL DE GESTION Y REVISORIA FISCAL</v>
          </cell>
          <cell r="L247">
            <v>34359</v>
          </cell>
          <cell r="M247">
            <v>24.516666666666666</v>
          </cell>
          <cell r="N247" t="str">
            <v>Mas 20 servicio</v>
          </cell>
          <cell r="O247" t="str">
            <v>Planta</v>
          </cell>
          <cell r="P247" t="str">
            <v>Carrera Administ</v>
          </cell>
          <cell r="R247" t="str">
            <v>Colombia</v>
          </cell>
          <cell r="S247" t="str">
            <v>Boyacá</v>
          </cell>
          <cell r="T247" t="str">
            <v>Soata</v>
          </cell>
          <cell r="U247">
            <v>21902</v>
          </cell>
          <cell r="V247">
            <v>58.619444444444447</v>
          </cell>
          <cell r="W247" t="str">
            <v>Mas 55 edad</v>
          </cell>
          <cell r="X247" t="str">
            <v>ACTIVO</v>
          </cell>
          <cell r="Y247" t="str">
            <v>F</v>
          </cell>
          <cell r="Z247" t="str">
            <v>cbonilla@contraloriabogota.gov.co</v>
          </cell>
          <cell r="AA247">
            <v>24078849</v>
          </cell>
          <cell r="AB247" t="str">
            <v>PROFESIONAL</v>
          </cell>
        </row>
        <row r="248">
          <cell r="A248">
            <v>25600040</v>
          </cell>
          <cell r="B248" t="str">
            <v>1753</v>
          </cell>
          <cell r="C248" t="str">
            <v>MORENO OJEDA ANA CAROLINA</v>
          </cell>
          <cell r="D248" t="str">
            <v>PROFESIONAL UNIVERSITARIO 219 3</v>
          </cell>
          <cell r="E248" t="str">
            <v>PROFESIONAL UNIVERSITARIO 219 3</v>
          </cell>
          <cell r="F248" t="str">
            <v>DIRECCION SECTOR MOVILIDAD</v>
          </cell>
          <cell r="G248" t="str">
            <v>DIRECCION SECTOR MOVILIDAD</v>
          </cell>
          <cell r="H248" t="str">
            <v>ADMINISTRADOR DE EMPRESAS</v>
          </cell>
          <cell r="I248" t="str">
            <v>ADMINISTRACION DE EMPRESAS</v>
          </cell>
          <cell r="J248" t="str">
            <v>DERECHO LABORAL Y SEGURIDAD SOCIAL</v>
          </cell>
          <cell r="K248" t="str">
            <v>ESPECIALIZACION EN DERECHO LABORAL Y SEGURIDAD SOCIAL</v>
          </cell>
          <cell r="L248">
            <v>40554</v>
          </cell>
          <cell r="M248">
            <v>7.5555555555555554</v>
          </cell>
          <cell r="N248" t="str">
            <v>Menos 20 servicio</v>
          </cell>
          <cell r="O248" t="str">
            <v>Provisional</v>
          </cell>
          <cell r="P248" t="str">
            <v>Definitivo</v>
          </cell>
          <cell r="R248" t="str">
            <v>Colombia</v>
          </cell>
          <cell r="S248" t="str">
            <v>Valle del Cauca</v>
          </cell>
          <cell r="T248" t="str">
            <v>Cali</v>
          </cell>
          <cell r="U248">
            <v>30858</v>
          </cell>
          <cell r="V248">
            <v>34.1</v>
          </cell>
          <cell r="W248" t="str">
            <v>Menos 55 edad</v>
          </cell>
          <cell r="X248" t="str">
            <v>ACTIVO</v>
          </cell>
          <cell r="Y248" t="str">
            <v>F</v>
          </cell>
          <cell r="Z248" t="str">
            <v>amoreno@contraloriabogota.gov.co</v>
          </cell>
          <cell r="AA248">
            <v>25600040</v>
          </cell>
          <cell r="AB248" t="str">
            <v>PROFESIONAL</v>
          </cell>
        </row>
        <row r="249">
          <cell r="A249">
            <v>26425197</v>
          </cell>
          <cell r="B249" t="str">
            <v>1902</v>
          </cell>
          <cell r="C249" t="str">
            <v>TORRES CASTRO ALBA ELISA DEL SOCORRO</v>
          </cell>
          <cell r="D249" t="str">
            <v>SECRETARIO 440 8</v>
          </cell>
          <cell r="E249" t="str">
            <v>SECRETARIO 440 8</v>
          </cell>
          <cell r="F249" t="str">
            <v>DIRECCION DE RESPONSABILIDAD FISCAL Y JURISDICCION COACTIVA</v>
          </cell>
          <cell r="G249" t="str">
            <v>DIRECCION DE RESPONSABILIDAD FISCAL Y JURISDICCION COACTIVA</v>
          </cell>
          <cell r="H249" t="str">
            <v>BACHILLER ACADEMICO</v>
          </cell>
          <cell r="I249" t="str">
            <v>BACHILLERATO ACADEMICO</v>
          </cell>
          <cell r="J249" t="str">
            <v/>
          </cell>
          <cell r="K249" t="str">
            <v/>
          </cell>
          <cell r="L249">
            <v>42993</v>
          </cell>
          <cell r="M249">
            <v>0.87777777777777777</v>
          </cell>
          <cell r="N249" t="str">
            <v>Menos 20 servicio</v>
          </cell>
          <cell r="O249" t="str">
            <v>Provisional</v>
          </cell>
          <cell r="P249" t="str">
            <v>Temporal</v>
          </cell>
          <cell r="R249" t="str">
            <v>Colombia</v>
          </cell>
          <cell r="S249" t="str">
            <v>Putumayo</v>
          </cell>
          <cell r="T249" t="str">
            <v>Puerto Leguizamo</v>
          </cell>
          <cell r="U249">
            <v>28386</v>
          </cell>
          <cell r="V249">
            <v>40.869444444444447</v>
          </cell>
          <cell r="W249" t="str">
            <v>Menos 55 edad</v>
          </cell>
          <cell r="X249" t="str">
            <v>ACTIVO</v>
          </cell>
          <cell r="Y249" t="str">
            <v>F</v>
          </cell>
          <cell r="Z249" t="str">
            <v>aetorres@contraloriabogota.gov.co</v>
          </cell>
          <cell r="AA249">
            <v>26425197</v>
          </cell>
          <cell r="AB249" t="str">
            <v>ASISTENCIAL</v>
          </cell>
        </row>
        <row r="250">
          <cell r="A250">
            <v>26541619</v>
          </cell>
          <cell r="B250" t="str">
            <v>1915</v>
          </cell>
          <cell r="C250" t="str">
            <v>CASTRO PASCUAS LUZ MYRIAM</v>
          </cell>
          <cell r="D250" t="str">
            <v>SECRETARIO 440 8</v>
          </cell>
          <cell r="E250" t="str">
            <v>SECRETARIO 440 8</v>
          </cell>
          <cell r="F250" t="str">
            <v>OFICINA ASESORA JURIDICA</v>
          </cell>
          <cell r="G250" t="str">
            <v>OFICINA ASESORA JURIDICA</v>
          </cell>
          <cell r="H250" t="str">
            <v>BACHILLER ACADEMICO</v>
          </cell>
          <cell r="I250" t="str">
            <v>BACHILLERATO ACADEMICO</v>
          </cell>
          <cell r="J250" t="str">
            <v/>
          </cell>
          <cell r="K250" t="str">
            <v/>
          </cell>
          <cell r="L250">
            <v>33064</v>
          </cell>
          <cell r="M250">
            <v>28.058333333333334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R250" t="str">
            <v>Colombia</v>
          </cell>
          <cell r="S250" t="str">
            <v>Huila</v>
          </cell>
          <cell r="T250" t="str">
            <v>Pital</v>
          </cell>
          <cell r="U250">
            <v>22754</v>
          </cell>
          <cell r="V250">
            <v>56.286111111111111</v>
          </cell>
          <cell r="W250" t="str">
            <v>Mas 55 edad</v>
          </cell>
          <cell r="X250" t="str">
            <v>ACTIVO</v>
          </cell>
          <cell r="Y250" t="str">
            <v>F</v>
          </cell>
          <cell r="Z250" t="str">
            <v>lcastro@contraloriabogota.gov.co</v>
          </cell>
          <cell r="AA250">
            <v>26541619</v>
          </cell>
          <cell r="AB250" t="str">
            <v>ASISTENCIAL</v>
          </cell>
        </row>
        <row r="251">
          <cell r="A251">
            <v>28307226</v>
          </cell>
          <cell r="B251" t="str">
            <v>1508</v>
          </cell>
          <cell r="C251" t="str">
            <v>RODRIGUEZ SAENZ BLANCA ISABEL</v>
          </cell>
          <cell r="D251" t="str">
            <v>PROFESIONAL UNIVERSITARIO 219 3</v>
          </cell>
          <cell r="E251" t="str">
            <v>PROFESIONAL UNIVERSITARIO 219 3</v>
          </cell>
          <cell r="F251" t="str">
            <v>OFICINA DE CONTROL INTERNO</v>
          </cell>
          <cell r="G251" t="str">
            <v>OFICINA DE CONTROL INTERNO</v>
          </cell>
          <cell r="H251" t="str">
            <v>CONTADOR PUBLICO</v>
          </cell>
          <cell r="I251" t="str">
            <v>CONTADURIA PUBLICA</v>
          </cell>
          <cell r="J251" t="str">
            <v>REVISORIA FISCAL</v>
          </cell>
          <cell r="K251" t="str">
            <v>ESPECIALIZACION EN REVISORIA FISCAL</v>
          </cell>
          <cell r="L251">
            <v>34365</v>
          </cell>
          <cell r="M251">
            <v>24.502777777777776</v>
          </cell>
          <cell r="N251" t="str">
            <v>Mas 20 servicio</v>
          </cell>
          <cell r="O251" t="str">
            <v>Planta</v>
          </cell>
          <cell r="P251" t="str">
            <v>Carrera Administ</v>
          </cell>
          <cell r="R251" t="str">
            <v>Colombia</v>
          </cell>
          <cell r="S251" t="str">
            <v>Boyacá</v>
          </cell>
          <cell r="T251" t="str">
            <v>Moniquirá</v>
          </cell>
          <cell r="U251">
            <v>21534</v>
          </cell>
          <cell r="V251">
            <v>59.62777777777778</v>
          </cell>
          <cell r="W251" t="str">
            <v>Mas 55 edad</v>
          </cell>
          <cell r="X251" t="str">
            <v>ACTIVO</v>
          </cell>
          <cell r="Y251" t="str">
            <v>F</v>
          </cell>
          <cell r="Z251" t="str">
            <v>brodriguez@contraloriabogota.gov.co</v>
          </cell>
          <cell r="AA251">
            <v>28307226</v>
          </cell>
          <cell r="AB251" t="str">
            <v>PROFESIONAL</v>
          </cell>
        </row>
        <row r="252">
          <cell r="A252">
            <v>28308369</v>
          </cell>
          <cell r="B252" t="str">
            <v>1312</v>
          </cell>
          <cell r="C252" t="str">
            <v xml:space="preserve">BAUTISTA ALARCON YOLANDA </v>
          </cell>
          <cell r="D252" t="str">
            <v>PROFESIONAL ESPECIALIZADO 222 7</v>
          </cell>
          <cell r="E252" t="str">
            <v>PROFESIONAL ESPECIALIZADO 222 7</v>
          </cell>
          <cell r="F252" t="str">
            <v>DIRECCION SECTOR SERVICIOS PUBLICOS</v>
          </cell>
          <cell r="G252" t="str">
            <v>DIRECCION SECTOR SERVICIOS PUBLICOS</v>
          </cell>
          <cell r="H252" t="str">
            <v>CONTADOR PUBLICO</v>
          </cell>
          <cell r="I252" t="str">
            <v>CONTADURIA PUBLICA</v>
          </cell>
          <cell r="J252" t="str">
            <v/>
          </cell>
          <cell r="K252" t="str">
            <v/>
          </cell>
          <cell r="L252">
            <v>41095</v>
          </cell>
          <cell r="M252">
            <v>6.072222222222222</v>
          </cell>
          <cell r="N252" t="str">
            <v>Menos 20 servicio</v>
          </cell>
          <cell r="O252" t="str">
            <v>Provisional</v>
          </cell>
          <cell r="P252" t="str">
            <v>Definitivo</v>
          </cell>
          <cell r="R252" t="str">
            <v>Colombia</v>
          </cell>
          <cell r="S252" t="str">
            <v>Santander</v>
          </cell>
          <cell r="T252" t="str">
            <v>Puente Nacional</v>
          </cell>
          <cell r="U252">
            <v>23644</v>
          </cell>
          <cell r="V252">
            <v>53.852777777777774</v>
          </cell>
          <cell r="W252" t="str">
            <v>Menos 55 edad</v>
          </cell>
          <cell r="X252" t="str">
            <v>ACTIVO</v>
          </cell>
          <cell r="Y252" t="str">
            <v>F</v>
          </cell>
          <cell r="Z252" t="str">
            <v>ybautista@contraloria.gov.co</v>
          </cell>
          <cell r="AA252">
            <v>28308369</v>
          </cell>
          <cell r="AB252" t="str">
            <v>PROFESIONAL</v>
          </cell>
        </row>
        <row r="253">
          <cell r="A253">
            <v>28478816</v>
          </cell>
          <cell r="B253" t="str">
            <v>1605</v>
          </cell>
          <cell r="C253" t="str">
            <v xml:space="preserve">PARDO PARDO PATRICIA </v>
          </cell>
          <cell r="D253" t="str">
            <v>PROFESIONAL UNIVERSITARIO 219 3</v>
          </cell>
          <cell r="E253" t="str">
            <v>PROFESIONAL UNIVERSITARIO 219 3</v>
          </cell>
          <cell r="F253" t="str">
            <v>DIRECCION SECTOR DESARROLLO ECONOMICO, INDUSTRIA Y TURISMO</v>
          </cell>
          <cell r="G253" t="str">
            <v>DIRECCION SECTOR DESARROLLO ECONOMICO, INDUSTRIA Y TURISMO</v>
          </cell>
          <cell r="H253" t="str">
            <v>ADMINISTRADOR DE EMPRESAS</v>
          </cell>
          <cell r="I253" t="str">
            <v>ADMINISTRACION DE EMPRESAS</v>
          </cell>
          <cell r="J253" t="str">
            <v>ANALISIS Y ADMINISTRACION FINANCIERA</v>
          </cell>
          <cell r="K253" t="str">
            <v>ESPECIALIZACION EN ANALISIS Y ADMINISTRACION FINANCIERA</v>
          </cell>
          <cell r="L253">
            <v>34346</v>
          </cell>
          <cell r="M253">
            <v>24.552777777777777</v>
          </cell>
          <cell r="N253" t="str">
            <v>Mas 20 servicio</v>
          </cell>
          <cell r="O253" t="str">
            <v>Planta</v>
          </cell>
          <cell r="P253" t="str">
            <v>Carrera Administ</v>
          </cell>
          <cell r="R253" t="str">
            <v>Colombia</v>
          </cell>
          <cell r="S253" t="str">
            <v>Santander</v>
          </cell>
          <cell r="T253" t="str">
            <v>Chipata</v>
          </cell>
          <cell r="U253">
            <v>20097</v>
          </cell>
          <cell r="V253">
            <v>63.56388888888889</v>
          </cell>
          <cell r="W253" t="str">
            <v>Mas 55 edad</v>
          </cell>
          <cell r="X253" t="str">
            <v>ACTIVO</v>
          </cell>
          <cell r="Y253" t="str">
            <v>F</v>
          </cell>
          <cell r="Z253" t="str">
            <v>ppardo@contraloriabogota.gov.co</v>
          </cell>
          <cell r="AA253">
            <v>28478816</v>
          </cell>
          <cell r="AB253" t="str">
            <v>PROFESIONAL</v>
          </cell>
        </row>
        <row r="254">
          <cell r="A254">
            <v>28656736</v>
          </cell>
          <cell r="B254" t="str">
            <v>1482</v>
          </cell>
          <cell r="C254" t="str">
            <v>BARRERA LOMBO GLORIA ELCY</v>
          </cell>
          <cell r="D254" t="str">
            <v>PROFESIONAL UNIVERSITARIO 219 3</v>
          </cell>
          <cell r="E254" t="str">
            <v>PROFESIONAL UNIVERSITARIO 219 3</v>
          </cell>
          <cell r="F254" t="str">
            <v>DIRECCION DE PARTICIPACION CIUDADANA Y DESARROLLO LOCAL</v>
          </cell>
          <cell r="G254" t="str">
            <v>DIRECCION DE PARTICIPACION CIUDADANA Y DESARROLLO LOCAL</v>
          </cell>
          <cell r="H254" t="str">
            <v>INGENIERO DE SISTEMAS</v>
          </cell>
          <cell r="I254" t="str">
            <v>INGENIERIA DE SISTEMAS</v>
          </cell>
          <cell r="J254" t="str">
            <v>GERENCIA FINANCIERA; GERENCIA PUBLICA Y CONTROL FISCAL</v>
          </cell>
          <cell r="K254" t="str">
            <v>ESPECIALIZACION EN GERENCIA FINANCIERA; ESPECIALIZACION EN GERENCIA PUBLICA Y CONTROL FISCAL</v>
          </cell>
          <cell r="L254">
            <v>34471</v>
          </cell>
          <cell r="M254">
            <v>24.205555555555556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R254" t="str">
            <v>Colombia</v>
          </cell>
          <cell r="S254" t="str">
            <v>Tolima</v>
          </cell>
          <cell r="T254" t="str">
            <v>Carmen de Apicalá</v>
          </cell>
          <cell r="U254">
            <v>22775</v>
          </cell>
          <cell r="V254">
            <v>56.227777777777774</v>
          </cell>
          <cell r="W254" t="str">
            <v>Mas 55 edad</v>
          </cell>
          <cell r="X254" t="str">
            <v>ACTIVO</v>
          </cell>
          <cell r="Y254" t="str">
            <v>F</v>
          </cell>
          <cell r="Z254" t="str">
            <v>gbarrera@contraloriabogota.gov.co</v>
          </cell>
          <cell r="AA254">
            <v>28656736</v>
          </cell>
          <cell r="AB254" t="str">
            <v>PROFESIONAL</v>
          </cell>
        </row>
        <row r="255">
          <cell r="A255">
            <v>28684854</v>
          </cell>
          <cell r="B255" t="str">
            <v>1989</v>
          </cell>
          <cell r="C255" t="str">
            <v xml:space="preserve">VAQUIRO LOZANO NELIE </v>
          </cell>
          <cell r="D255" t="str">
            <v>TECNICO OPERATIVO 314 3</v>
          </cell>
          <cell r="E255" t="str">
            <v>AUXILIAR ADMINISTRATIVO 407 3</v>
          </cell>
          <cell r="F255" t="str">
            <v>DIRECCION SECTOR DESARROLLO ECONOMICO, INDUSTRIA Y TURISMO</v>
          </cell>
          <cell r="G255" t="str">
            <v>DIRECCION SECTOR DESARROLLO ECONOMICO, INDUSTRIA Y TURISMO</v>
          </cell>
          <cell r="H255" t="str">
            <v>BACHILLER ACADEMICO</v>
          </cell>
          <cell r="I255" t="str">
            <v>BACHILLERATO ACADEMICO</v>
          </cell>
          <cell r="J255" t="str">
            <v/>
          </cell>
          <cell r="K255" t="str">
            <v/>
          </cell>
          <cell r="L255">
            <v>34673</v>
          </cell>
          <cell r="M255">
            <v>23.655555555555555</v>
          </cell>
          <cell r="N255" t="str">
            <v>Mas 20 servicio</v>
          </cell>
          <cell r="O255" t="str">
            <v>Planta</v>
          </cell>
          <cell r="P255" t="str">
            <v>Carrera Administ</v>
          </cell>
          <cell r="R255" t="str">
            <v>Colombia</v>
          </cell>
          <cell r="S255" t="str">
            <v>Tolima</v>
          </cell>
          <cell r="T255" t="str">
            <v>Chaparral</v>
          </cell>
          <cell r="U255">
            <v>24047</v>
          </cell>
          <cell r="V255">
            <v>52.75</v>
          </cell>
          <cell r="W255" t="str">
            <v>Menos 55 edad</v>
          </cell>
          <cell r="X255" t="str">
            <v>ACTIVO</v>
          </cell>
          <cell r="Y255" t="str">
            <v>F</v>
          </cell>
          <cell r="Z255" t="str">
            <v>nvaquiro@contraloriabogota.gov.co</v>
          </cell>
          <cell r="AA255">
            <v>28684854</v>
          </cell>
          <cell r="AB255" t="str">
            <v>TÉCNICO</v>
          </cell>
        </row>
        <row r="256">
          <cell r="A256">
            <v>28838873</v>
          </cell>
          <cell r="B256" t="str">
            <v>2033</v>
          </cell>
          <cell r="C256" t="str">
            <v xml:space="preserve">PEÑA MASMELA NELLY </v>
          </cell>
          <cell r="D256" t="str">
            <v>AUXILIAR DE SERVICIOS GENERALES 470 1</v>
          </cell>
          <cell r="E256" t="str">
            <v>AUXILIAR DE SERVICIOS GENERALES 470 1</v>
          </cell>
          <cell r="F256" t="str">
            <v>SUBDIRECCION DE SERVICIOS GENERALES</v>
          </cell>
          <cell r="G256" t="str">
            <v>DIRECCION ADMINISTRATIVA Y FINANCIERA</v>
          </cell>
          <cell r="H256" t="str">
            <v>NOVENO EDUCACION SECUNDARIA</v>
          </cell>
          <cell r="I256" t="str">
            <v>SIN PROFESION</v>
          </cell>
          <cell r="J256" t="str">
            <v/>
          </cell>
          <cell r="K256" t="str">
            <v/>
          </cell>
          <cell r="L256">
            <v>43053</v>
          </cell>
          <cell r="M256">
            <v>0.71388888888888891</v>
          </cell>
          <cell r="N256" t="str">
            <v>Menos 20 servicio</v>
          </cell>
          <cell r="O256" t="str">
            <v>Provisional</v>
          </cell>
          <cell r="P256" t="str">
            <v>Definitivo</v>
          </cell>
          <cell r="R256" t="str">
            <v>Colombia</v>
          </cell>
          <cell r="S256" t="str">
            <v>Bogotá D. C.</v>
          </cell>
          <cell r="T256" t="str">
            <v>Bogotá D. C.</v>
          </cell>
          <cell r="U256">
            <v>23517</v>
          </cell>
          <cell r="V256">
            <v>54.197222222222223</v>
          </cell>
          <cell r="W256" t="str">
            <v>Menos 55 edad</v>
          </cell>
          <cell r="X256" t="str">
            <v>ACTIVO</v>
          </cell>
          <cell r="Y256" t="str">
            <v>F</v>
          </cell>
          <cell r="AA256">
            <v>28838873</v>
          </cell>
          <cell r="AB256" t="str">
            <v>ASISTENCIAL</v>
          </cell>
        </row>
        <row r="257">
          <cell r="A257">
            <v>28894337</v>
          </cell>
          <cell r="B257" t="str">
            <v>1716</v>
          </cell>
          <cell r="C257" t="str">
            <v>GAITAN LOZANO GLADIS INES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DE PARTICIPACION CIUDADANA Y DESARROLLO LOCAL</v>
          </cell>
          <cell r="G257" t="str">
            <v>DIRECCION DE PARTICIPACION CIUDADANA Y DESARROLLO LOCAL</v>
          </cell>
          <cell r="H257" t="str">
            <v>PSICOLOGO</v>
          </cell>
          <cell r="I257" t="str">
            <v>PSICOLOGIA</v>
          </cell>
          <cell r="J257" t="str">
            <v>ADMINISTRACION DE LA CALIDAD</v>
          </cell>
          <cell r="K257" t="str">
            <v>ESPECIALIZACION EN ADMINISTRACION DE LA CALIDAD TOTAL Y LA PRODUCTIVIDAD</v>
          </cell>
          <cell r="L257">
            <v>34570</v>
          </cell>
          <cell r="M257">
            <v>23.93611111111111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R257" t="str">
            <v>Colombia</v>
          </cell>
          <cell r="S257" t="str">
            <v>Tolima</v>
          </cell>
          <cell r="T257" t="str">
            <v>Purificación</v>
          </cell>
          <cell r="U257">
            <v>24381</v>
          </cell>
          <cell r="V257">
            <v>51.833333333333336</v>
          </cell>
          <cell r="W257" t="str">
            <v>Menos 55 edad</v>
          </cell>
          <cell r="X257" t="str">
            <v>ACTIVO</v>
          </cell>
          <cell r="Y257" t="str">
            <v>F</v>
          </cell>
          <cell r="Z257" t="str">
            <v>ggaitan@contraloriabogota.gov.co</v>
          </cell>
          <cell r="AA257">
            <v>28894337</v>
          </cell>
          <cell r="AB257" t="str">
            <v>PROFESIONAL</v>
          </cell>
        </row>
        <row r="258">
          <cell r="A258">
            <v>28975970</v>
          </cell>
          <cell r="B258" t="str">
            <v>1700</v>
          </cell>
          <cell r="C258" t="str">
            <v>QUINTERO RODRIGUEZ LUZ MARINA</v>
          </cell>
          <cell r="D258" t="str">
            <v>PROFESIONAL UNIVERSITARIO 219 3</v>
          </cell>
          <cell r="E258" t="str">
            <v>PROFESIONAL UNIVERSITARIO 219 3</v>
          </cell>
          <cell r="F258" t="str">
            <v>DIRECCION SECTOR EDUCACION</v>
          </cell>
          <cell r="G258" t="str">
            <v>DIRECCION SECTOR EDUCACION</v>
          </cell>
          <cell r="H258" t="str">
            <v>ABOGADO</v>
          </cell>
          <cell r="I258" t="str">
            <v>DERECHO</v>
          </cell>
          <cell r="J258" t="str">
            <v>DERECHO ADMINISTRATIVO</v>
          </cell>
          <cell r="K258" t="str">
            <v>ESPECIALIZACION EN DERECHO ADMINISTRATIVO</v>
          </cell>
          <cell r="L258">
            <v>34359</v>
          </cell>
          <cell r="M258">
            <v>24.516666666666666</v>
          </cell>
          <cell r="N258" t="str">
            <v>Mas 20 servicio</v>
          </cell>
          <cell r="O258" t="str">
            <v>Planta</v>
          </cell>
          <cell r="P258" t="str">
            <v>Carrera Administ</v>
          </cell>
          <cell r="R258" t="str">
            <v>Colombia</v>
          </cell>
          <cell r="S258" t="str">
            <v>Tolima</v>
          </cell>
          <cell r="T258" t="str">
            <v>Venadillo</v>
          </cell>
          <cell r="U258">
            <v>21809</v>
          </cell>
          <cell r="V258">
            <v>58.875</v>
          </cell>
          <cell r="W258" t="str">
            <v>Mas 55 edad</v>
          </cell>
          <cell r="X258" t="str">
            <v>ACTIVO</v>
          </cell>
          <cell r="Y258" t="str">
            <v>F</v>
          </cell>
          <cell r="Z258" t="str">
            <v>lquintero@contraloriabogota.gov.co</v>
          </cell>
          <cell r="AA258">
            <v>28975970</v>
          </cell>
          <cell r="AB258" t="str">
            <v>PROFESIONAL</v>
          </cell>
        </row>
        <row r="259">
          <cell r="A259">
            <v>29328794</v>
          </cell>
          <cell r="B259" t="str">
            <v>1191</v>
          </cell>
          <cell r="C259" t="str">
            <v>RODRIGUEZ MENDOZA LUZ INES</v>
          </cell>
          <cell r="D259" t="str">
            <v>ASESOR 105 2</v>
          </cell>
          <cell r="E259" t="str">
            <v>ASESOR 105 2</v>
          </cell>
          <cell r="F259" t="str">
            <v>DIRECCION SECTOR SALUD</v>
          </cell>
          <cell r="G259" t="str">
            <v>DIRECCION SECTOR SALUD</v>
          </cell>
          <cell r="H259" t="str">
            <v>CONTADOR PUBLICO</v>
          </cell>
          <cell r="I259" t="str">
            <v>CONTADURIA PUBLICA</v>
          </cell>
          <cell r="J259" t="str">
            <v>REVISORIA FISCAL FISCAL Y CONTOL DE GESTION; MAGISTER EN GESTION DE ORGANIZACIONES</v>
          </cell>
          <cell r="K259" t="e">
            <v>#N/A</v>
          </cell>
          <cell r="L259">
            <v>42552</v>
          </cell>
          <cell r="M259">
            <v>2.0833333333333335</v>
          </cell>
          <cell r="N259" t="str">
            <v>Menos 20 servicio</v>
          </cell>
          <cell r="O259" t="str">
            <v>Planta</v>
          </cell>
          <cell r="P259" t="str">
            <v>Libre N y R</v>
          </cell>
          <cell r="R259" t="str">
            <v>Colombia</v>
          </cell>
          <cell r="S259" t="str">
            <v>Antioquia</v>
          </cell>
          <cell r="T259" t="str">
            <v>Andes</v>
          </cell>
          <cell r="U259">
            <v>22265</v>
          </cell>
          <cell r="V259">
            <v>57.62777777777778</v>
          </cell>
          <cell r="W259" t="str">
            <v>Mas 55 edad</v>
          </cell>
          <cell r="X259" t="str">
            <v>ACTIVO</v>
          </cell>
          <cell r="Y259" t="str">
            <v>F</v>
          </cell>
          <cell r="Z259" t="str">
            <v>lurodriguez@contraloriabogota.gov.co</v>
          </cell>
          <cell r="AA259">
            <v>29328794</v>
          </cell>
          <cell r="AB259" t="str">
            <v>ASESOR</v>
          </cell>
        </row>
        <row r="260">
          <cell r="A260">
            <v>30284534</v>
          </cell>
          <cell r="B260" t="str">
            <v>1606</v>
          </cell>
          <cell r="C260" t="str">
            <v>MESA MARULANDA MARCELA ESTHER</v>
          </cell>
          <cell r="D260" t="str">
            <v>PROFESIONAL UNIVERSITARIO 219 3</v>
          </cell>
          <cell r="E260" t="str">
            <v>PROFESIONAL UNIVERSITARIO 219 3</v>
          </cell>
          <cell r="F260" t="str">
            <v>SUBDIRECCION DE SERVICIOS GENERALES</v>
          </cell>
          <cell r="G260" t="str">
            <v>DIRECCION ADMINISTRATIVA Y FINANCIERA</v>
          </cell>
          <cell r="H260" t="str">
            <v>ADMINISTRADOR DE EMPRESAS</v>
          </cell>
          <cell r="I260" t="str">
            <v>ADMINISTRACION DE EMPRESAS</v>
          </cell>
          <cell r="J260" t="str">
            <v>GOBIERNO MUNICIPAL; GERENCIA FINANCIERA</v>
          </cell>
          <cell r="K260" t="str">
            <v>ESPECIALIZACION EN GOBIERNO MUNICIPAL; ESPECIALIZACION EN GERENCIA FINANCIERA</v>
          </cell>
          <cell r="L260">
            <v>39479</v>
          </cell>
          <cell r="M260">
            <v>10.5</v>
          </cell>
          <cell r="N260" t="str">
            <v>Menos 20 servicio</v>
          </cell>
          <cell r="O260" t="str">
            <v>Provisional</v>
          </cell>
          <cell r="P260" t="str">
            <v>Definitivo</v>
          </cell>
          <cell r="R260" t="str">
            <v>Colombia</v>
          </cell>
          <cell r="S260" t="str">
            <v>Caldas</v>
          </cell>
          <cell r="T260" t="str">
            <v>Manizales</v>
          </cell>
          <cell r="U260">
            <v>23027</v>
          </cell>
          <cell r="V260">
            <v>55.541666666666664</v>
          </cell>
          <cell r="W260" t="str">
            <v>Mas 55 edad</v>
          </cell>
          <cell r="X260" t="str">
            <v>ACTIVO</v>
          </cell>
          <cell r="Y260" t="str">
            <v>F</v>
          </cell>
          <cell r="Z260" t="str">
            <v>mmesa@contraloriabogota.gov.co</v>
          </cell>
          <cell r="AA260">
            <v>30284534</v>
          </cell>
          <cell r="AB260" t="str">
            <v>PROFESIONAL</v>
          </cell>
        </row>
        <row r="261">
          <cell r="A261">
            <v>31164999</v>
          </cell>
          <cell r="B261" t="str">
            <v>1761</v>
          </cell>
          <cell r="C261" t="str">
            <v>DAZA MEDINA ANGELA MARIA</v>
          </cell>
          <cell r="D261" t="str">
            <v>PROFESIONAL UNIVERSITARIO 219 3</v>
          </cell>
          <cell r="E261" t="str">
            <v>PROFESIONAL UNIVERSITARIO 219 1</v>
          </cell>
          <cell r="F261" t="str">
            <v>AUDITORIA FISCAL ANTE LA CONTRALORIA</v>
          </cell>
          <cell r="G261" t="str">
            <v>AUDITORIA FISCAL ANTE LA CONTRALORIA</v>
          </cell>
          <cell r="H261" t="str">
            <v>ABOGADO</v>
          </cell>
          <cell r="I261" t="str">
            <v>DERECHO</v>
          </cell>
          <cell r="J261" t="str">
            <v>DERECHO LABORAL</v>
          </cell>
          <cell r="K261" t="str">
            <v>ESPECIALIZACION EN DERECHO LABORAL</v>
          </cell>
          <cell r="L261">
            <v>42265</v>
          </cell>
          <cell r="M261">
            <v>2.8694444444444445</v>
          </cell>
          <cell r="N261" t="str">
            <v>Menos 20 servicio</v>
          </cell>
          <cell r="O261" t="str">
            <v>Planta</v>
          </cell>
          <cell r="P261" t="str">
            <v>Carrera Administ</v>
          </cell>
          <cell r="R261" t="str">
            <v>Colombia</v>
          </cell>
          <cell r="S261" t="str">
            <v>Valle del Cauca</v>
          </cell>
          <cell r="T261" t="str">
            <v>Palmira</v>
          </cell>
          <cell r="U261">
            <v>23266</v>
          </cell>
          <cell r="V261">
            <v>54.886111111111113</v>
          </cell>
          <cell r="W261" t="str">
            <v>Menos 55 edad</v>
          </cell>
          <cell r="X261" t="str">
            <v>ACTIVO</v>
          </cell>
          <cell r="Y261" t="str">
            <v>F</v>
          </cell>
          <cell r="Z261" t="str">
            <v>adaza@contraloriabogota.gov.co</v>
          </cell>
          <cell r="AA261">
            <v>31164999</v>
          </cell>
          <cell r="AB261" t="str">
            <v>PROFESIONAL</v>
          </cell>
        </row>
        <row r="262">
          <cell r="A262">
            <v>31187510</v>
          </cell>
          <cell r="B262" t="str">
            <v>1400</v>
          </cell>
          <cell r="C262" t="str">
            <v xml:space="preserve">RESTREPO PIEDRAHITA ODILIA </v>
          </cell>
          <cell r="D262" t="str">
            <v>PROFESIONAL ESPECIALIZADO 222 7</v>
          </cell>
          <cell r="E262" t="str">
            <v>PROFESIONAL ESPECIALIZADO 222 7</v>
          </cell>
          <cell r="F262" t="str">
            <v>DIRECCION DE RESPONSABILIDAD FISCAL Y JURISDICCION COACTIVA</v>
          </cell>
          <cell r="G262" t="str">
            <v>DIRECCION DE RESPONSABILIDAD FISCAL Y JURISDICCION COACTIVA</v>
          </cell>
          <cell r="H262" t="str">
            <v>ABOGADO</v>
          </cell>
          <cell r="I262" t="str">
            <v>DERECHO</v>
          </cell>
          <cell r="J262" t="str">
            <v>DERECHO COMERCIAL</v>
          </cell>
          <cell r="K262" t="str">
            <v>ESPECIALIZACION EN DERECHO COMERCIAL</v>
          </cell>
          <cell r="L262">
            <v>34352</v>
          </cell>
          <cell r="M262">
            <v>24.536111111111111</v>
          </cell>
          <cell r="N262" t="str">
            <v>Mas 20 servicio</v>
          </cell>
          <cell r="O262" t="str">
            <v>Planta</v>
          </cell>
          <cell r="P262" t="str">
            <v>Carrera Administ</v>
          </cell>
          <cell r="R262" t="str">
            <v>Colombia</v>
          </cell>
          <cell r="S262" t="str">
            <v>Valle del Cauca</v>
          </cell>
          <cell r="T262" t="str">
            <v>Tulua</v>
          </cell>
          <cell r="U262">
            <v>19090</v>
          </cell>
          <cell r="V262">
            <v>66.319444444444443</v>
          </cell>
          <cell r="W262" t="str">
            <v>Mas 55 edad</v>
          </cell>
          <cell r="X262" t="str">
            <v>ACTIVO</v>
          </cell>
          <cell r="Y262" t="str">
            <v>F</v>
          </cell>
          <cell r="Z262" t="str">
            <v>orestrepo@contraloriabogota.gov.co</v>
          </cell>
          <cell r="AA262">
            <v>31187510</v>
          </cell>
          <cell r="AB262" t="str">
            <v>PROFESIONAL</v>
          </cell>
        </row>
        <row r="263">
          <cell r="A263">
            <v>31384578</v>
          </cell>
          <cell r="B263" t="str">
            <v>1558</v>
          </cell>
          <cell r="C263" t="str">
            <v xml:space="preserve">CASTRO HERNANDEZ ONEIDA </v>
          </cell>
          <cell r="D263" t="str">
            <v>PROFESIONAL ESPECIALIZADO 222 5</v>
          </cell>
          <cell r="E263" t="str">
            <v>PROFESIONAL UNIVERSITARIO 219 3</v>
          </cell>
          <cell r="F263" t="str">
            <v>SUBDIRECCION DE ESTUDIOS ECONOMICOS Y FISCALES</v>
          </cell>
          <cell r="G263" t="str">
            <v>DIRECCION DE ESTUDIOS DE ECONOMIA Y POLITICA PUBLICA</v>
          </cell>
          <cell r="H263" t="str">
            <v>BIOLOGO</v>
          </cell>
          <cell r="I263" t="str">
            <v>BIOLOGIA</v>
          </cell>
          <cell r="J263" t="str">
            <v/>
          </cell>
          <cell r="K263" t="str">
            <v/>
          </cell>
          <cell r="L263">
            <v>34380</v>
          </cell>
          <cell r="M263">
            <v>24.461111111111112</v>
          </cell>
          <cell r="N263" t="str">
            <v>Mas 20 servicio</v>
          </cell>
          <cell r="O263" t="str">
            <v>Planta</v>
          </cell>
          <cell r="P263" t="str">
            <v>Carrera Administ</v>
          </cell>
          <cell r="R263" t="str">
            <v>Colombia</v>
          </cell>
          <cell r="S263" t="str">
            <v>Valle del Cauca</v>
          </cell>
          <cell r="T263" t="str">
            <v>Buenaventura</v>
          </cell>
          <cell r="U263">
            <v>23103</v>
          </cell>
          <cell r="V263">
            <v>55.330555555555556</v>
          </cell>
          <cell r="W263" t="str">
            <v>Mas 55 edad</v>
          </cell>
          <cell r="X263" t="str">
            <v>ACTIVO</v>
          </cell>
          <cell r="Y263" t="str">
            <v>F</v>
          </cell>
          <cell r="Z263" t="str">
            <v>ocastro@contraloriabogota.gov.co</v>
          </cell>
          <cell r="AA263">
            <v>31384578</v>
          </cell>
          <cell r="AB263" t="str">
            <v>PROFESIONAL</v>
          </cell>
        </row>
        <row r="264">
          <cell r="A264">
            <v>32864419</v>
          </cell>
          <cell r="B264" t="str">
            <v>1912</v>
          </cell>
          <cell r="C264" t="str">
            <v>NIEBLES VILLAREAL NELLY MARÍA</v>
          </cell>
          <cell r="D264" t="str">
            <v>TECNICO OPERATIVO 314 3</v>
          </cell>
          <cell r="E264" t="str">
            <v>SECRETARIO 440 8</v>
          </cell>
          <cell r="F264" t="str">
            <v>DIRECCION DE PARTICIPACION CIUDADANA Y DESARROLLO LOCAL</v>
          </cell>
          <cell r="G264" t="str">
            <v>DIRECCION DE PARTICIPACION CIUDADANA Y DESARROLLO LOCAL</v>
          </cell>
          <cell r="H264" t="str">
            <v>ADMINISTRADOR DE EMPRESAS</v>
          </cell>
          <cell r="I264" t="str">
            <v>ADMINISTRACION DE EMPRESAS</v>
          </cell>
          <cell r="J264" t="str">
            <v/>
          </cell>
          <cell r="K264" t="str">
            <v/>
          </cell>
          <cell r="L264">
            <v>42655</v>
          </cell>
          <cell r="M264">
            <v>1.8027777777777778</v>
          </cell>
          <cell r="N264" t="str">
            <v>Menos 20 servicio</v>
          </cell>
          <cell r="O264" t="str">
            <v>Planta</v>
          </cell>
          <cell r="P264" t="str">
            <v>Carrera Administ</v>
          </cell>
          <cell r="R264" t="str">
            <v>Colombia</v>
          </cell>
          <cell r="S264" t="str">
            <v>Atlántico</v>
          </cell>
          <cell r="T264" t="str">
            <v>Barranquilla</v>
          </cell>
          <cell r="U264">
            <v>26774</v>
          </cell>
          <cell r="V264">
            <v>45.280555555555559</v>
          </cell>
          <cell r="W264" t="str">
            <v>Menos 55 edad</v>
          </cell>
          <cell r="X264" t="str">
            <v>ACTIVO</v>
          </cell>
          <cell r="Y264" t="str">
            <v>F</v>
          </cell>
          <cell r="Z264" t="str">
            <v>nniebles@contraloriabogota.gov.co</v>
          </cell>
          <cell r="AA264">
            <v>32864419</v>
          </cell>
          <cell r="AB264" t="str">
            <v>TÉCNICO</v>
          </cell>
        </row>
        <row r="265">
          <cell r="A265">
            <v>33154019</v>
          </cell>
          <cell r="B265" t="str">
            <v>1465</v>
          </cell>
          <cell r="C265" t="str">
            <v xml:space="preserve">HERRERA IBANEZ DIODELA </v>
          </cell>
          <cell r="D265" t="str">
            <v>PROFESIONAL ESPECIALIZADO 222 5</v>
          </cell>
          <cell r="E265" t="str">
            <v>PROFESIONAL ESPECIALIZADO 222 5</v>
          </cell>
          <cell r="F265" t="str">
            <v>DIRECCION SECTOR INTEGRACION SOCIAL</v>
          </cell>
          <cell r="G265" t="str">
            <v>DIRECCION SECTOR INTEGRACION SOCIAL</v>
          </cell>
          <cell r="H265" t="str">
            <v>ADMINISTRADOR DE EMPRESAS</v>
          </cell>
          <cell r="I265" t="str">
            <v>ADMINISTRACION DE EMPRESAS</v>
          </cell>
          <cell r="J265" t="str">
            <v>FINANZAS PUBLICAS</v>
          </cell>
          <cell r="K265" t="str">
            <v>ESPECIALIZACION EN FINANZAS PUBLICAS</v>
          </cell>
          <cell r="L265">
            <v>42397</v>
          </cell>
          <cell r="M265">
            <v>2.5083333333333333</v>
          </cell>
          <cell r="N265" t="str">
            <v>Menos 20 servicio</v>
          </cell>
          <cell r="O265" t="str">
            <v>Provisional</v>
          </cell>
          <cell r="P265" t="str">
            <v>Temporal</v>
          </cell>
          <cell r="R265" t="str">
            <v>Colombia</v>
          </cell>
          <cell r="S265" t="str">
            <v>Bolívar</v>
          </cell>
          <cell r="T265" t="str">
            <v>Villanueva</v>
          </cell>
          <cell r="U265">
            <v>20222</v>
          </cell>
          <cell r="V265">
            <v>63.216666666666669</v>
          </cell>
          <cell r="W265" t="str">
            <v>Mas 55 edad</v>
          </cell>
          <cell r="X265" t="str">
            <v>ACTIVO</v>
          </cell>
          <cell r="Y265" t="str">
            <v>F</v>
          </cell>
          <cell r="Z265" t="str">
            <v>dherrera@contraloriabogota.gov.co</v>
          </cell>
          <cell r="AA265">
            <v>33154019</v>
          </cell>
          <cell r="AB265" t="str">
            <v>PROFESIONAL</v>
          </cell>
        </row>
        <row r="266">
          <cell r="A266">
            <v>33310083</v>
          </cell>
          <cell r="B266" t="str">
            <v>1592</v>
          </cell>
          <cell r="C266" t="str">
            <v>SALAS ACUÑA LILIANA MARGARITA</v>
          </cell>
          <cell r="D266" t="str">
            <v>PROFESIONAL UNIVERSITARIO 219 3</v>
          </cell>
          <cell r="E266" t="str">
            <v>PROFESIONAL UNIVERSITARIO 219 3</v>
          </cell>
          <cell r="F266" t="str">
            <v>AUDITORIA FISCAL ANTE LA CONTRALORIA</v>
          </cell>
          <cell r="G266" t="str">
            <v>AUDITORIA FISCAL ANTE LA CONTRALORIA</v>
          </cell>
          <cell r="H266" t="str">
            <v>ABOGADO</v>
          </cell>
          <cell r="I266" t="str">
            <v>DERECHO</v>
          </cell>
          <cell r="J266" t="str">
            <v>DERECHO PENAL; DERECHO ADMINISTRATIVO</v>
          </cell>
          <cell r="K266" t="str">
            <v>ESPECIALIZACION EN DERECHO PENAL; ESPECIALIZACION EN DERECHO ADMINISTRATIVO</v>
          </cell>
          <cell r="L266">
            <v>42401</v>
          </cell>
          <cell r="M266">
            <v>2.5</v>
          </cell>
          <cell r="N266" t="str">
            <v>Menos 20 servicio</v>
          </cell>
          <cell r="O266" t="str">
            <v>Planta</v>
          </cell>
          <cell r="P266" t="str">
            <v>Carrera Administ</v>
          </cell>
          <cell r="R266" t="str">
            <v>Colombia</v>
          </cell>
          <cell r="S266" t="str">
            <v>Atlántico</v>
          </cell>
          <cell r="T266" t="str">
            <v>Barranquilla</v>
          </cell>
          <cell r="U266">
            <v>29972</v>
          </cell>
          <cell r="V266">
            <v>36.527777777777779</v>
          </cell>
          <cell r="W266" t="str">
            <v>Menos 55 edad</v>
          </cell>
          <cell r="X266" t="str">
            <v>ACTIVO</v>
          </cell>
          <cell r="Y266" t="str">
            <v>F</v>
          </cell>
          <cell r="Z266" t="str">
            <v>lsalas@contraloriabogota.gov.co</v>
          </cell>
          <cell r="AA266">
            <v>33310083</v>
          </cell>
          <cell r="AB266" t="str">
            <v>PROFESIONAL</v>
          </cell>
        </row>
        <row r="267">
          <cell r="A267">
            <v>33448513</v>
          </cell>
          <cell r="B267" t="str">
            <v>1245</v>
          </cell>
          <cell r="C267" t="str">
            <v>TIBADUIZA MURILLO ANA JEANETH</v>
          </cell>
          <cell r="D267" t="str">
            <v>PROFESIONAL ESPECIALIZADO 222 7</v>
          </cell>
          <cell r="E267" t="str">
            <v>PROFESIONAL ESPECIALIZADO 222 7</v>
          </cell>
          <cell r="F267" t="str">
            <v>OFICINA DE ASUNTOS DISCIPLINARIOS</v>
          </cell>
          <cell r="G267" t="str">
            <v>OFICINA DE ASUNTOS DISCIPLINARIOS</v>
          </cell>
          <cell r="H267" t="str">
            <v>ABOGADO</v>
          </cell>
          <cell r="I267" t="str">
            <v>DERECHO</v>
          </cell>
          <cell r="J267" t="str">
            <v>DERECHO LABORAL; GERENCIA PUBLICA Y CONTROL FISCAL</v>
          </cell>
          <cell r="K267" t="str">
            <v>ESPECIALIZACION EN DERECHO LABORAL; ESPECIALIZACION EN GERENCIA PUBLICA Y CONTROL FISCAL</v>
          </cell>
          <cell r="L267">
            <v>29840</v>
          </cell>
          <cell r="M267">
            <v>36.888888888888886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R267" t="str">
            <v>Colombia</v>
          </cell>
          <cell r="S267" t="str">
            <v>Boyacá</v>
          </cell>
          <cell r="T267" t="str">
            <v>Gameza</v>
          </cell>
          <cell r="U267">
            <v>19866</v>
          </cell>
          <cell r="V267">
            <v>64.191666666666663</v>
          </cell>
          <cell r="W267" t="str">
            <v>Mas 55 edad</v>
          </cell>
          <cell r="X267" t="str">
            <v>ACTIVO</v>
          </cell>
          <cell r="Y267" t="str">
            <v>F</v>
          </cell>
          <cell r="Z267" t="str">
            <v>jtibaduiza@contraloriabogota.gov.co</v>
          </cell>
          <cell r="AA267">
            <v>33448513</v>
          </cell>
          <cell r="AB267" t="str">
            <v>PROFESIONAL</v>
          </cell>
        </row>
        <row r="268">
          <cell r="A268">
            <v>34512270</v>
          </cell>
          <cell r="B268" t="str">
            <v>2054</v>
          </cell>
          <cell r="C268" t="str">
            <v xml:space="preserve">CARABALI ARARAT MAGDALENA </v>
          </cell>
          <cell r="D268" t="str">
            <v>PROFESIONAL UNIVERSITARIO 219 1</v>
          </cell>
          <cell r="E268" t="str">
            <v>AUXILIAR DE SERVICIOS GENERALES 470 1</v>
          </cell>
          <cell r="F268" t="str">
            <v>GERENCIA LOCAL USME</v>
          </cell>
          <cell r="G268" t="str">
            <v>DIRECCION DE PARTICIPACION CIUDADANA Y DESARROLLO LOCAL</v>
          </cell>
          <cell r="H268" t="str">
            <v>CONTADOR PUBLICO</v>
          </cell>
          <cell r="I268" t="str">
            <v>CONTADURIA PUBLICA</v>
          </cell>
          <cell r="J268" t="str">
            <v/>
          </cell>
          <cell r="K268" t="str">
            <v/>
          </cell>
          <cell r="L268">
            <v>35220</v>
          </cell>
          <cell r="M268">
            <v>22.158333333333335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Q268" t="str">
            <v>Definitivo</v>
          </cell>
          <cell r="R268" t="str">
            <v>Colombia</v>
          </cell>
          <cell r="S268" t="str">
            <v>Cauca</v>
          </cell>
          <cell r="T268" t="str">
            <v>Padilla</v>
          </cell>
          <cell r="U268">
            <v>24271</v>
          </cell>
          <cell r="V268">
            <v>52.133333333333333</v>
          </cell>
          <cell r="W268" t="str">
            <v>Menos 55 edad</v>
          </cell>
          <cell r="X268" t="str">
            <v>ACTIVO</v>
          </cell>
          <cell r="Y268" t="str">
            <v>F</v>
          </cell>
          <cell r="Z268" t="str">
            <v>mcarabali@contraloriabogota.gov.co</v>
          </cell>
          <cell r="AA268">
            <v>34512270</v>
          </cell>
          <cell r="AB268" t="str">
            <v>PROFESIONAL</v>
          </cell>
        </row>
        <row r="269">
          <cell r="A269">
            <v>35322270</v>
          </cell>
          <cell r="B269" t="str">
            <v>1960</v>
          </cell>
          <cell r="C269" t="str">
            <v>CONTRERAS CAICEDO SONIA PILAR</v>
          </cell>
          <cell r="D269" t="str">
            <v>SECRETARIO 440 8</v>
          </cell>
          <cell r="E269" t="str">
            <v>SECRETARIO 440 7</v>
          </cell>
          <cell r="F269" t="str">
            <v>DIRECCION DE PARTICIPACION CIUDADANA Y DESARROLLO LOCAL</v>
          </cell>
          <cell r="G269" t="str">
            <v>DIRECCION DE PARTICIPACION CIUDADANA Y DESARROLLO LOCAL</v>
          </cell>
          <cell r="H269" t="str">
            <v>SECRETARIA GENERAL</v>
          </cell>
          <cell r="I269" t="str">
            <v>TECNICA PROFESIONAL EN SECRETARIADO</v>
          </cell>
          <cell r="J269" t="str">
            <v/>
          </cell>
          <cell r="K269" t="str">
            <v/>
          </cell>
          <cell r="L269">
            <v>33164</v>
          </cell>
          <cell r="M269">
            <v>27.786111111111111</v>
          </cell>
          <cell r="N269" t="str">
            <v>Mas 20 servicio</v>
          </cell>
          <cell r="O269" t="str">
            <v>Planta</v>
          </cell>
          <cell r="P269" t="str">
            <v>Carrera Administ</v>
          </cell>
          <cell r="R269" t="str">
            <v>Colombia</v>
          </cell>
          <cell r="S269" t="str">
            <v>Bogotá D. C.</v>
          </cell>
          <cell r="T269" t="str">
            <v>Bogotá D. C.</v>
          </cell>
          <cell r="U269">
            <v>20415</v>
          </cell>
          <cell r="V269">
            <v>62.69166666666667</v>
          </cell>
          <cell r="W269" t="str">
            <v>Mas 55 edad</v>
          </cell>
          <cell r="X269" t="str">
            <v>ACTIVO</v>
          </cell>
          <cell r="Y269" t="str">
            <v>F</v>
          </cell>
          <cell r="Z269" t="str">
            <v>Scontreras@mail.contraloriabogota.gov.co</v>
          </cell>
          <cell r="AA269">
            <v>35322270</v>
          </cell>
          <cell r="AB269" t="str">
            <v>ASISTENCIAL</v>
          </cell>
        </row>
        <row r="270">
          <cell r="A270">
            <v>35328800</v>
          </cell>
          <cell r="B270" t="str">
            <v>1221</v>
          </cell>
          <cell r="C270" t="str">
            <v xml:space="preserve">PAEZ VEGA DELEDDA </v>
          </cell>
          <cell r="D270" t="str">
            <v>PROFESIONAL ESPECIALIZADO 222 7</v>
          </cell>
          <cell r="E270" t="str">
            <v>PROFESIONAL ESPECIALIZADO 222 7</v>
          </cell>
          <cell r="F270" t="str">
            <v>SUBDIRECCION DE GESTION LOCAL</v>
          </cell>
          <cell r="G270" t="str">
            <v>DIRECCION DE PARTICIPACION CIUDADANA Y DESARROLLO LOCAL</v>
          </cell>
          <cell r="H270" t="str">
            <v>ADMINISTRADOR PUBLICO</v>
          </cell>
          <cell r="I270" t="str">
            <v>ADMINISTRACION PUBLICA</v>
          </cell>
          <cell r="J270" t="str">
            <v/>
          </cell>
          <cell r="K270" t="str">
            <v/>
          </cell>
          <cell r="L270">
            <v>30391</v>
          </cell>
          <cell r="M270">
            <v>35.375</v>
          </cell>
          <cell r="N270" t="str">
            <v>Mas 20 servicio</v>
          </cell>
          <cell r="O270" t="str">
            <v>Planta</v>
          </cell>
          <cell r="P270" t="str">
            <v>Carrera Administ</v>
          </cell>
          <cell r="R270" t="str">
            <v>Colombia</v>
          </cell>
          <cell r="S270" t="str">
            <v>Cesar</v>
          </cell>
          <cell r="T270" t="str">
            <v>Valledupar</v>
          </cell>
          <cell r="U270">
            <v>21815</v>
          </cell>
          <cell r="V270">
            <v>58.858333333333334</v>
          </cell>
          <cell r="W270" t="str">
            <v>Mas 55 edad</v>
          </cell>
          <cell r="X270" t="str">
            <v>ACTIVO</v>
          </cell>
          <cell r="Y270" t="str">
            <v>F</v>
          </cell>
          <cell r="Z270" t="str">
            <v>depaez@contraloriabogota.gov.co</v>
          </cell>
          <cell r="AA270">
            <v>35328800</v>
          </cell>
          <cell r="AB270" t="str">
            <v>PROFESIONAL</v>
          </cell>
        </row>
        <row r="271">
          <cell r="A271">
            <v>35330296</v>
          </cell>
          <cell r="B271" t="str">
            <v>1929</v>
          </cell>
          <cell r="C271" t="str">
            <v xml:space="preserve">GOMEZ HERNANDEZ GRACIELA </v>
          </cell>
          <cell r="D271" t="str">
            <v>SECRETARIO EJECUTIVO 425 9</v>
          </cell>
          <cell r="E271" t="str">
            <v>SECRETARIO 440 8</v>
          </cell>
          <cell r="F271" t="str">
            <v>DIRECCION DE RESPONSABILIDAD FISCAL Y JURISDICCION COACTIVA</v>
          </cell>
          <cell r="G271" t="str">
            <v>DIRECCION DE RESPONSABILIDAD FISCAL Y JURISDICCION COACTIVA</v>
          </cell>
          <cell r="H271" t="str">
            <v>TECNICO EN SECRETARIADO EJECUTIVO Y SISTEMAS</v>
          </cell>
          <cell r="I271" t="str">
            <v>TECNOLOGIA EN SECRETARIADO EJECUTIVO Y DE SISTEMAS</v>
          </cell>
          <cell r="J271" t="str">
            <v/>
          </cell>
          <cell r="K271" t="str">
            <v/>
          </cell>
          <cell r="L271">
            <v>29700</v>
          </cell>
          <cell r="M271">
            <v>37.269444444444446</v>
          </cell>
          <cell r="N271" t="str">
            <v>Mas 20 servicio</v>
          </cell>
          <cell r="O271" t="str">
            <v>Planta</v>
          </cell>
          <cell r="P271" t="str">
            <v>Carrera Administ</v>
          </cell>
          <cell r="R271" t="str">
            <v>Colombia</v>
          </cell>
          <cell r="S271" t="str">
            <v>Boyacá</v>
          </cell>
          <cell r="T271" t="str">
            <v>El Espino</v>
          </cell>
          <cell r="U271">
            <v>22398</v>
          </cell>
          <cell r="V271">
            <v>57.261111111111113</v>
          </cell>
          <cell r="W271" t="str">
            <v>Mas 55 edad</v>
          </cell>
          <cell r="X271" t="str">
            <v>ACTIVO</v>
          </cell>
          <cell r="Y271" t="str">
            <v>F</v>
          </cell>
          <cell r="Z271" t="str">
            <v>ggomez@contraloriabogota.gov.co</v>
          </cell>
          <cell r="AA271">
            <v>35330296</v>
          </cell>
          <cell r="AB271" t="str">
            <v>ASISTENCIAL</v>
          </cell>
        </row>
        <row r="272">
          <cell r="A272">
            <v>35409454</v>
          </cell>
          <cell r="B272" t="str">
            <v>1961</v>
          </cell>
          <cell r="C272" t="str">
            <v>DIAZ PINZON MARTHA INES</v>
          </cell>
          <cell r="D272" t="str">
            <v>SECRETARIO 440 7</v>
          </cell>
          <cell r="E272" t="str">
            <v>SECRETARIO 440 7</v>
          </cell>
          <cell r="F272" t="str">
            <v>DIRECCION DE PLANEACION</v>
          </cell>
          <cell r="G272" t="str">
            <v>DIRECCION DE PLANEACION</v>
          </cell>
          <cell r="H272" t="str">
            <v>BACHILLER</v>
          </cell>
          <cell r="I272" t="str">
            <v>BACHILLERATO</v>
          </cell>
          <cell r="J272" t="str">
            <v/>
          </cell>
          <cell r="K272" t="str">
            <v/>
          </cell>
          <cell r="L272">
            <v>43117</v>
          </cell>
          <cell r="M272">
            <v>0.53888888888888886</v>
          </cell>
          <cell r="N272" t="str">
            <v>Menos 20 servicio</v>
          </cell>
          <cell r="O272" t="str">
            <v>Provisional</v>
          </cell>
          <cell r="P272" t="str">
            <v>Temporal</v>
          </cell>
          <cell r="R272" t="str">
            <v>Colombia</v>
          </cell>
          <cell r="S272" t="str">
            <v>Bogotá D. C.</v>
          </cell>
          <cell r="T272" t="str">
            <v>Bogotá D. C.</v>
          </cell>
          <cell r="U272">
            <v>23674</v>
          </cell>
          <cell r="V272">
            <v>53.769444444444446</v>
          </cell>
          <cell r="W272" t="str">
            <v>Menos 55 edad</v>
          </cell>
          <cell r="X272" t="str">
            <v>ACTIVO</v>
          </cell>
          <cell r="Y272" t="str">
            <v>F</v>
          </cell>
          <cell r="Z272" t="str">
            <v>mdiaz@contraloriabogota.gov.co</v>
          </cell>
          <cell r="AA272">
            <v>35409454</v>
          </cell>
          <cell r="AB272" t="str">
            <v>ASISTENCIAL</v>
          </cell>
        </row>
        <row r="273">
          <cell r="A273">
            <v>35425308</v>
          </cell>
          <cell r="B273" t="str">
            <v>2067</v>
          </cell>
          <cell r="C273" t="str">
            <v>CIFUENTES DIAZ DIANA MARCELA</v>
          </cell>
          <cell r="D273" t="str">
            <v>SUBDIRECTOR TECNICO 068 3</v>
          </cell>
          <cell r="E273" t="str">
            <v>SUBDIRECTOR TECNICO 068 3</v>
          </cell>
          <cell r="F273" t="str">
            <v>SUBDIRECCION DE FISCALIZACION DE COMUNICACIONES</v>
          </cell>
          <cell r="G273" t="str">
            <v>DIRECCION SECTOR SERVICIOS PUBLICOS</v>
          </cell>
          <cell r="H273" t="str">
            <v>ADMINISTRADOR DE EMPRESAS</v>
          </cell>
          <cell r="I273" t="str">
            <v>ADMINISTRACION DE EMPRESAS</v>
          </cell>
          <cell r="J273" t="str">
            <v>RESPONSABILIDAD SOCIAL EMPRESARIAL</v>
          </cell>
          <cell r="K273" t="e">
            <v>#N/A</v>
          </cell>
          <cell r="L273">
            <v>42851</v>
          </cell>
          <cell r="M273">
            <v>1.2638888888888888</v>
          </cell>
          <cell r="N273" t="str">
            <v>Menos 20 servicio</v>
          </cell>
          <cell r="O273" t="str">
            <v>Planta</v>
          </cell>
          <cell r="P273" t="str">
            <v>Libre N y R</v>
          </cell>
          <cell r="R273" t="str">
            <v>Colombia</v>
          </cell>
          <cell r="S273" t="str">
            <v>Bogotá D. C.</v>
          </cell>
          <cell r="T273" t="str">
            <v>Bogotá D. C.</v>
          </cell>
          <cell r="U273">
            <v>30090</v>
          </cell>
          <cell r="V273">
            <v>36.200000000000003</v>
          </cell>
          <cell r="W273" t="str">
            <v>Menos 55 edad</v>
          </cell>
          <cell r="X273" t="str">
            <v>ACTIVO</v>
          </cell>
          <cell r="Y273" t="str">
            <v>F</v>
          </cell>
          <cell r="Z273" t="str">
            <v>dicifuentes@contraloriabogota.gov.co</v>
          </cell>
          <cell r="AA273">
            <v>35425308</v>
          </cell>
          <cell r="AB273" t="str">
            <v>DIRECTIVO</v>
          </cell>
        </row>
        <row r="274">
          <cell r="A274">
            <v>35450502</v>
          </cell>
          <cell r="B274" t="str">
            <v>1662</v>
          </cell>
          <cell r="C274" t="str">
            <v>GARZON VILLEGAS LINA CARMENZA</v>
          </cell>
          <cell r="D274" t="str">
            <v>PROFESIONAL UNIVERSITARIO 219 3</v>
          </cell>
          <cell r="E274" t="str">
            <v>PROFESIONAL UNIVERSITARIO 219 3</v>
          </cell>
          <cell r="F274" t="str">
            <v>DIRECCION ADMINISTRATIVA Y FINANCIERA</v>
          </cell>
          <cell r="G274" t="str">
            <v>DIRECCION ADMINISTRATIVA Y FINANCIERA</v>
          </cell>
          <cell r="H274" t="str">
            <v>ECONOMISTA</v>
          </cell>
          <cell r="I274" t="str">
            <v>ECONOMIA</v>
          </cell>
          <cell r="J274" t="str">
            <v>FINANZAS</v>
          </cell>
          <cell r="K274" t="str">
            <v>ESPECIALIZACION EN FINANZAS</v>
          </cell>
          <cell r="L274">
            <v>42493</v>
          </cell>
          <cell r="M274">
            <v>2.2444444444444445</v>
          </cell>
          <cell r="N274" t="str">
            <v>Menos 20 servicio</v>
          </cell>
          <cell r="O274" t="str">
            <v>Provisional</v>
          </cell>
          <cell r="P274" t="str">
            <v>Definitivo</v>
          </cell>
          <cell r="R274" t="str">
            <v>Colombia</v>
          </cell>
          <cell r="S274" t="str">
            <v>Cundinamarca</v>
          </cell>
          <cell r="T274" t="str">
            <v>Chocontá</v>
          </cell>
          <cell r="U274">
            <v>31131</v>
          </cell>
          <cell r="V274">
            <v>33.35</v>
          </cell>
          <cell r="W274" t="str">
            <v>Menos 55 edad</v>
          </cell>
          <cell r="X274" t="str">
            <v>ACTIVO</v>
          </cell>
          <cell r="Y274" t="str">
            <v>F</v>
          </cell>
          <cell r="Z274" t="str">
            <v>lgarzon@contraloriabogota.gov.co</v>
          </cell>
          <cell r="AA274">
            <v>35450502</v>
          </cell>
          <cell r="AB274" t="str">
            <v>PROFESIONAL</v>
          </cell>
        </row>
        <row r="275">
          <cell r="A275">
            <v>35463267</v>
          </cell>
          <cell r="B275" t="str">
            <v>1943</v>
          </cell>
          <cell r="C275" t="str">
            <v>ROJAS LIZARAZO NOHORA PATRICIA</v>
          </cell>
          <cell r="D275" t="str">
            <v>SECRETARIO EJECUTIVO 425 9</v>
          </cell>
          <cell r="E275" t="str">
            <v>SECRETARIO 440 8</v>
          </cell>
          <cell r="F275" t="str">
            <v>DIRECCION DE TALENTO HUMANO</v>
          </cell>
          <cell r="G275" t="str">
            <v>DIRECCION DE TALENTO HUMANO</v>
          </cell>
          <cell r="H275" t="str">
            <v>TECNICO MAESTRO PRESCOLAR</v>
          </cell>
          <cell r="I275" t="str">
            <v>TECNOLOGIA EN EDUCACION PREESCOLAR</v>
          </cell>
          <cell r="J275" t="str">
            <v/>
          </cell>
          <cell r="K275" t="str">
            <v/>
          </cell>
          <cell r="L275">
            <v>42514</v>
          </cell>
          <cell r="M275">
            <v>2.1861111111111109</v>
          </cell>
          <cell r="N275" t="str">
            <v>Menos 20 servicio</v>
          </cell>
          <cell r="O275" t="str">
            <v>Planta</v>
          </cell>
          <cell r="P275" t="str">
            <v>Carrera Administ</v>
          </cell>
          <cell r="R275" t="str">
            <v>Colombia</v>
          </cell>
          <cell r="S275" t="str">
            <v>Bogotá D. C.</v>
          </cell>
          <cell r="T275" t="str">
            <v>Bogotá D. C.</v>
          </cell>
          <cell r="U275">
            <v>21671</v>
          </cell>
          <cell r="V275">
            <v>59.25</v>
          </cell>
          <cell r="W275" t="str">
            <v>Mas 55 edad</v>
          </cell>
          <cell r="X275" t="str">
            <v>ACTIVO</v>
          </cell>
          <cell r="Y275" t="str">
            <v>F</v>
          </cell>
          <cell r="Z275" t="str">
            <v>nrojas@contraloriabogota.gov.co</v>
          </cell>
          <cell r="AA275">
            <v>35463267</v>
          </cell>
          <cell r="AB275" t="str">
            <v>ASISTENCIAL</v>
          </cell>
        </row>
        <row r="276">
          <cell r="A276">
            <v>35466646</v>
          </cell>
          <cell r="B276" t="str">
            <v>1794</v>
          </cell>
          <cell r="C276" t="str">
            <v xml:space="preserve">PENA CEBALLOS HELGA </v>
          </cell>
          <cell r="D276" t="str">
            <v>TECNICO OPERATIVO 314 5</v>
          </cell>
          <cell r="E276" t="str">
            <v>TECNICO OPERATIVO 314 5</v>
          </cell>
          <cell r="F276" t="str">
            <v>DIRECCION SECTOR INTEGRACION SOCIAL</v>
          </cell>
          <cell r="G276" t="str">
            <v>DIRECCION SECTOR INTEGRACION SOCIAL</v>
          </cell>
          <cell r="H276" t="str">
            <v>TECNICO; MAESTRA EN EDUCACION PREESCOLAR</v>
          </cell>
          <cell r="I276" t="str">
            <v>TECNOLOGIA EN EDUCACION PREESCOLAR</v>
          </cell>
          <cell r="J276" t="str">
            <v/>
          </cell>
          <cell r="K276" t="str">
            <v/>
          </cell>
          <cell r="L276">
            <v>40724</v>
          </cell>
          <cell r="M276">
            <v>7.0861111111111112</v>
          </cell>
          <cell r="N276" t="str">
            <v>Menos 20 servicio</v>
          </cell>
          <cell r="O276" t="str">
            <v>Provisional</v>
          </cell>
          <cell r="P276" t="str">
            <v>Temporal</v>
          </cell>
          <cell r="R276" t="str">
            <v>Colombia</v>
          </cell>
          <cell r="S276" t="str">
            <v>Norte de Santander</v>
          </cell>
          <cell r="T276" t="str">
            <v>Cúcuta</v>
          </cell>
          <cell r="U276">
            <v>21929</v>
          </cell>
          <cell r="V276">
            <v>58.547222222222224</v>
          </cell>
          <cell r="W276" t="str">
            <v>Mas 55 edad</v>
          </cell>
          <cell r="X276" t="str">
            <v>ACTIVO</v>
          </cell>
          <cell r="Y276" t="str">
            <v>F</v>
          </cell>
          <cell r="Z276" t="str">
            <v>hpena@contraloriabogota.gov.co</v>
          </cell>
          <cell r="AA276">
            <v>35466646</v>
          </cell>
          <cell r="AB276" t="str">
            <v>TÉCNICO</v>
          </cell>
        </row>
        <row r="277">
          <cell r="A277">
            <v>35469704</v>
          </cell>
          <cell r="B277" t="str">
            <v>1724</v>
          </cell>
          <cell r="C277" t="str">
            <v xml:space="preserve">JIMENEZ NAVIA ADRIANA </v>
          </cell>
          <cell r="D277" t="str">
            <v>PROFESIONAL UNIVERSITARIO 219 3</v>
          </cell>
          <cell r="E277" t="str">
            <v>PROFESIONAL UNIVERSITARIO 219 3</v>
          </cell>
          <cell r="F277" t="str">
            <v>DIRECCION SECTOR SERVICIOS PUBLICOS</v>
          </cell>
          <cell r="G277" t="str">
            <v>DIRECCION SECTOR SERVICIOS PUBLICOS</v>
          </cell>
          <cell r="H277" t="str">
            <v>ABOGADO</v>
          </cell>
          <cell r="I277" t="str">
            <v>DERECHO</v>
          </cell>
          <cell r="J277" t="str">
            <v>GOBIERNO Y CONTROL DEL DISTRITO</v>
          </cell>
          <cell r="K277" t="str">
            <v>ESPECIALIZACION EN GOBIERNO Y CONTROL DEL DISTRITO CAPITAL</v>
          </cell>
          <cell r="L277">
            <v>35096</v>
          </cell>
          <cell r="M277">
            <v>22.5</v>
          </cell>
          <cell r="N277" t="str">
            <v>Mas 20 servicio</v>
          </cell>
          <cell r="O277" t="str">
            <v>Planta</v>
          </cell>
          <cell r="P277" t="str">
            <v>Carrera Administ</v>
          </cell>
          <cell r="R277" t="str">
            <v>Colombia</v>
          </cell>
          <cell r="S277" t="str">
            <v>Bogotá D. C.</v>
          </cell>
          <cell r="T277" t="str">
            <v>Bogotá D. C.</v>
          </cell>
          <cell r="U277">
            <v>22041</v>
          </cell>
          <cell r="V277">
            <v>58.238888888888887</v>
          </cell>
          <cell r="W277" t="str">
            <v>Mas 55 edad</v>
          </cell>
          <cell r="X277" t="str">
            <v>ACTIVO</v>
          </cell>
          <cell r="Y277" t="str">
            <v>F</v>
          </cell>
          <cell r="Z277" t="str">
            <v>ajimenez@contraloriabogota.gov.co</v>
          </cell>
          <cell r="AA277">
            <v>35469704</v>
          </cell>
          <cell r="AB277" t="str">
            <v>PROFESIONAL</v>
          </cell>
        </row>
        <row r="278">
          <cell r="A278">
            <v>35512031</v>
          </cell>
          <cell r="B278" t="str">
            <v>1919</v>
          </cell>
          <cell r="C278" t="str">
            <v>BARAJAS RODRIGUEZ DORA CECILIA</v>
          </cell>
          <cell r="D278" t="str">
            <v>SECRETARIO 440 8</v>
          </cell>
          <cell r="E278" t="str">
            <v>SECRETARIO 440 8</v>
          </cell>
          <cell r="F278" t="str">
            <v>SUBDIRECCION DEL PROCESO DE RESPONSABILIDAD FISCAL</v>
          </cell>
          <cell r="G278" t="str">
            <v>DIRECCION DE RESPONSABILIDAD FISCAL Y JURISDICCION COACTIVA</v>
          </cell>
          <cell r="H278" t="str">
            <v>TECNICO PROFESIONAL EN SECRETARIADO</v>
          </cell>
          <cell r="I278" t="str">
            <v>TECNICA PROFESIONAL EN SECRETARIADO</v>
          </cell>
          <cell r="J278" t="str">
            <v/>
          </cell>
          <cell r="K278" t="str">
            <v/>
          </cell>
          <cell r="L278">
            <v>42523</v>
          </cell>
          <cell r="M278">
            <v>2.1638888888888888</v>
          </cell>
          <cell r="N278" t="str">
            <v>Menos 20 servicio</v>
          </cell>
          <cell r="O278" t="str">
            <v>Planta</v>
          </cell>
          <cell r="P278" t="str">
            <v>Carrera Administ</v>
          </cell>
          <cell r="R278" t="str">
            <v>Colombia</v>
          </cell>
          <cell r="S278" t="str">
            <v>Bogotá D. C.</v>
          </cell>
          <cell r="T278" t="str">
            <v>Bogotá D. C.</v>
          </cell>
          <cell r="U278">
            <v>25225</v>
          </cell>
          <cell r="V278">
            <v>49.524999999999999</v>
          </cell>
          <cell r="W278" t="str">
            <v>Menos 55 edad</v>
          </cell>
          <cell r="X278" t="str">
            <v>ACTIVO</v>
          </cell>
          <cell r="Y278" t="str">
            <v>F</v>
          </cell>
          <cell r="Z278" t="str">
            <v>dbarajas@contraloriabogota.gov.co</v>
          </cell>
          <cell r="AA278">
            <v>35512031</v>
          </cell>
          <cell r="AB278" t="str">
            <v>ASISTENCIAL</v>
          </cell>
        </row>
        <row r="279">
          <cell r="A279">
            <v>35525080</v>
          </cell>
          <cell r="B279" t="str">
            <v>1557</v>
          </cell>
          <cell r="C279" t="str">
            <v xml:space="preserve">CRUZ VERA ALEXANDRA </v>
          </cell>
          <cell r="D279" t="str">
            <v>PROFESIONAL UNIVERSITARIO 219 3</v>
          </cell>
          <cell r="E279" t="str">
            <v>PROFESIONAL UNIVERSITARIO 219 3</v>
          </cell>
          <cell r="F279" t="str">
            <v>SUBDIRECCION DE ESTADISTICA Y ANALISIS PRESUPUESTAL Y FINANCIERO</v>
          </cell>
          <cell r="G279" t="str">
            <v>DIRECCION DE ESTUDIOS DE ECONOMIA Y POLITICA PUBLICA</v>
          </cell>
          <cell r="H279" t="str">
            <v>CONTADOR PUBLICO</v>
          </cell>
          <cell r="I279" t="str">
            <v>CONTADURIA PUBLICA</v>
          </cell>
          <cell r="J279" t="str">
            <v>AUDITORIA Y CONTROL</v>
          </cell>
          <cell r="K279" t="str">
            <v>ESPECIALIZACION EN AUDITORIA Y CONTROL</v>
          </cell>
          <cell r="L279">
            <v>42795</v>
          </cell>
          <cell r="M279">
            <v>1.4166666666666667</v>
          </cell>
          <cell r="N279" t="str">
            <v>Menos 20 servicio</v>
          </cell>
          <cell r="O279" t="str">
            <v>Provisional</v>
          </cell>
          <cell r="P279" t="str">
            <v>Temporal</v>
          </cell>
          <cell r="R279" t="str">
            <v>Colombia</v>
          </cell>
          <cell r="S279" t="str">
            <v>Bogotá D. C.</v>
          </cell>
          <cell r="T279" t="str">
            <v>Bogotá D. C.</v>
          </cell>
          <cell r="U279">
            <v>26650</v>
          </cell>
          <cell r="V279">
            <v>45.62222222222222</v>
          </cell>
          <cell r="W279" t="str">
            <v>Menos 55 edad</v>
          </cell>
          <cell r="X279" t="str">
            <v>ACTIVO</v>
          </cell>
          <cell r="Y279" t="str">
            <v>F</v>
          </cell>
          <cell r="Z279" t="str">
            <v>acruz@contraloriabogota.gov.co</v>
          </cell>
          <cell r="AA279">
            <v>35525080</v>
          </cell>
          <cell r="AB279" t="str">
            <v>PROFESIONAL</v>
          </cell>
        </row>
        <row r="280">
          <cell r="A280">
            <v>36170254</v>
          </cell>
          <cell r="B280" t="str">
            <v>1951</v>
          </cell>
          <cell r="C280" t="str">
            <v xml:space="preserve">MORENO MENDEZ MARCELA </v>
          </cell>
          <cell r="D280" t="str">
            <v>SECRETARIO 440 8</v>
          </cell>
          <cell r="E280" t="str">
            <v>SECRETARIO 440 8</v>
          </cell>
          <cell r="F280" t="str">
            <v>SUBDIRECCION DE SERVICIOS GENERALES</v>
          </cell>
          <cell r="G280" t="str">
            <v>DIRECCION ADMINISTRATIVA Y FINANCIERA</v>
          </cell>
          <cell r="H280" t="str">
            <v>BACHILLER ACADEMICO</v>
          </cell>
          <cell r="I280" t="str">
            <v>BACHILLERATO ACADEMICO</v>
          </cell>
          <cell r="J280" t="str">
            <v/>
          </cell>
          <cell r="K280" t="str">
            <v/>
          </cell>
          <cell r="L280">
            <v>32755</v>
          </cell>
          <cell r="M280">
            <v>28.908333333333335</v>
          </cell>
          <cell r="N280" t="str">
            <v>Mas 20 servicio</v>
          </cell>
          <cell r="O280" t="str">
            <v>Planta</v>
          </cell>
          <cell r="P280" t="str">
            <v>Carrera Administ</v>
          </cell>
          <cell r="R280" t="str">
            <v>Colombia</v>
          </cell>
          <cell r="S280" t="str">
            <v>Huila</v>
          </cell>
          <cell r="T280" t="str">
            <v>Neiva</v>
          </cell>
          <cell r="U280">
            <v>22773</v>
          </cell>
          <cell r="V280">
            <v>56.233333333333334</v>
          </cell>
          <cell r="W280" t="str">
            <v>Mas 55 edad</v>
          </cell>
          <cell r="X280" t="str">
            <v>ACTIVO</v>
          </cell>
          <cell r="Y280" t="str">
            <v>F</v>
          </cell>
          <cell r="Z280" t="str">
            <v>mmoreno@contraloriabogota.gov.co</v>
          </cell>
          <cell r="AA280">
            <v>36170254</v>
          </cell>
          <cell r="AB280" t="str">
            <v>ASISTENCIAL</v>
          </cell>
        </row>
        <row r="281">
          <cell r="A281">
            <v>36758719</v>
          </cell>
          <cell r="B281" t="str">
            <v>2053</v>
          </cell>
          <cell r="C281" t="str">
            <v>MONCAYO  LADY JOHANA</v>
          </cell>
          <cell r="D281" t="str">
            <v>AUXILIAR DE SERVICIOS GENERALES 470 1</v>
          </cell>
          <cell r="E281" t="str">
            <v>AUXILIAR DE SERVICIOS GENERALES 470 1</v>
          </cell>
          <cell r="F281" t="str">
            <v>SUBDIRECCION DE SERVICIOS GENERALES</v>
          </cell>
          <cell r="G281" t="str">
            <v>DIRECCION ADMINISTRATIVA Y FINANCIERA</v>
          </cell>
          <cell r="H281" t="str">
            <v>BACHILLER ACADEMICO</v>
          </cell>
          <cell r="I281" t="str">
            <v>BACHILLERATO ACADEMICO</v>
          </cell>
          <cell r="L281">
            <v>43055</v>
          </cell>
          <cell r="M281">
            <v>0.70833333333333337</v>
          </cell>
          <cell r="N281" t="str">
            <v>Menos 20 servicio</v>
          </cell>
          <cell r="O281" t="str">
            <v>Provisional</v>
          </cell>
          <cell r="P281" t="str">
            <v>Temporal</v>
          </cell>
          <cell r="R281" t="str">
            <v>Colombia</v>
          </cell>
          <cell r="S281" t="str">
            <v>Nariño</v>
          </cell>
          <cell r="T281" t="str">
            <v>Tangua</v>
          </cell>
          <cell r="U281">
            <v>29912</v>
          </cell>
          <cell r="V281">
            <v>36.69166666666667</v>
          </cell>
          <cell r="W281" t="str">
            <v>Menos 55 edad</v>
          </cell>
          <cell r="X281" t="str">
            <v>ACTIVO</v>
          </cell>
          <cell r="Y281" t="str">
            <v>F</v>
          </cell>
          <cell r="AA281">
            <v>36758719</v>
          </cell>
          <cell r="AB281" t="str">
            <v>ASISTENCIAL</v>
          </cell>
        </row>
        <row r="282">
          <cell r="A282">
            <v>37278526</v>
          </cell>
          <cell r="B282" t="str">
            <v>1702</v>
          </cell>
          <cell r="C282" t="str">
            <v xml:space="preserve">VILLANEDA URIBE ANDREA </v>
          </cell>
          <cell r="D282" t="str">
            <v>PROFESIONAL UNIVERSITARIO 219 3</v>
          </cell>
          <cell r="E282" t="str">
            <v>PROFESIONAL UNIVERSITARIO 219 3</v>
          </cell>
          <cell r="F282" t="str">
            <v>SUBDIRECCION DE EVALUACION DE POLITICA PUBLICA</v>
          </cell>
          <cell r="G282" t="str">
            <v>DIRECCION DE ESTUDIOS DE ECONOMIA Y POLITICA PUBLICA</v>
          </cell>
          <cell r="H282" t="str">
            <v>ADMINISTRADOR PUBLICO</v>
          </cell>
          <cell r="I282" t="str">
            <v>ADMINISTRACION PUBLICA</v>
          </cell>
          <cell r="J282" t="str">
            <v>GESTION PUBLICA</v>
          </cell>
          <cell r="K282" t="str">
            <v>ESPECIALIZACION EN GESTION PUBLICA</v>
          </cell>
          <cell r="L282">
            <v>42586</v>
          </cell>
          <cell r="M282">
            <v>1.9916666666666667</v>
          </cell>
          <cell r="N282" t="str">
            <v>Menos 20 servicio</v>
          </cell>
          <cell r="O282" t="str">
            <v>Provisional</v>
          </cell>
          <cell r="P282" t="str">
            <v>Temporal</v>
          </cell>
          <cell r="R282" t="str">
            <v>Colombia</v>
          </cell>
          <cell r="S282" t="str">
            <v>Norte de Santander</v>
          </cell>
          <cell r="T282" t="str">
            <v>Cúcuta</v>
          </cell>
          <cell r="U282">
            <v>29547</v>
          </cell>
          <cell r="V282">
            <v>37.69166666666667</v>
          </cell>
          <cell r="W282" t="str">
            <v>Menos 55 edad</v>
          </cell>
          <cell r="X282" t="str">
            <v>ACTIVO</v>
          </cell>
          <cell r="Y282" t="str">
            <v>F</v>
          </cell>
          <cell r="Z282" t="str">
            <v>avillaneda@contraloriabogota.gov.co</v>
          </cell>
          <cell r="AA282">
            <v>37278526</v>
          </cell>
          <cell r="AB282" t="str">
            <v>PROFESIONAL</v>
          </cell>
        </row>
        <row r="283">
          <cell r="A283">
            <v>37557863</v>
          </cell>
          <cell r="B283" t="str">
            <v>2074</v>
          </cell>
          <cell r="C283" t="str">
            <v>SOTO MOJICA MONICA ELVIRA</v>
          </cell>
          <cell r="D283" t="str">
            <v>GERENTE 039 1</v>
          </cell>
          <cell r="E283" t="str">
            <v>GERENTE 039 1</v>
          </cell>
          <cell r="F283" t="str">
            <v>DIRECCION SECTOR SALUD</v>
          </cell>
          <cell r="G283" t="str">
            <v>DIRECCION SECTOR SALUD</v>
          </cell>
          <cell r="H283" t="str">
            <v>ABOGADO</v>
          </cell>
          <cell r="I283" t="str">
            <v>DERECHO</v>
          </cell>
          <cell r="J283" t="str">
            <v>DERECHO PROCESAL; DERECHO ADMINISTRATIVO</v>
          </cell>
          <cell r="K283" t="str">
            <v>ESPECIALIZACION EN DERECHO PROCESAL; ESPECIALIZACION EN DERECHO ADMINISTRATIVO</v>
          </cell>
          <cell r="L283">
            <v>42852</v>
          </cell>
          <cell r="M283">
            <v>1.2611111111111111</v>
          </cell>
          <cell r="N283" t="str">
            <v>Menos 20 servicio</v>
          </cell>
          <cell r="O283" t="str">
            <v>Planta</v>
          </cell>
          <cell r="P283" t="str">
            <v>Libre N y R</v>
          </cell>
          <cell r="R283" t="str">
            <v>Colombia</v>
          </cell>
          <cell r="S283" t="str">
            <v>Norte de Santander</v>
          </cell>
          <cell r="T283" t="str">
            <v>Chinácota</v>
          </cell>
          <cell r="U283">
            <v>28264</v>
          </cell>
          <cell r="V283">
            <v>41.2</v>
          </cell>
          <cell r="W283" t="str">
            <v>Menos 55 edad</v>
          </cell>
          <cell r="X283" t="str">
            <v>ACTIVO</v>
          </cell>
          <cell r="Y283" t="str">
            <v>F</v>
          </cell>
          <cell r="Z283" t="str">
            <v>msoto@contraloriabogota.gov.co</v>
          </cell>
          <cell r="AA283">
            <v>37557863</v>
          </cell>
          <cell r="AB283" t="str">
            <v>DIRECTIVO</v>
          </cell>
        </row>
        <row r="284">
          <cell r="A284">
            <v>37671182</v>
          </cell>
          <cell r="B284" t="str">
            <v>1163</v>
          </cell>
          <cell r="C284" t="str">
            <v>LUENGAS MUÑOZ ANDREA DEL PILAR</v>
          </cell>
          <cell r="D284" t="str">
            <v>GERENTE 039 1</v>
          </cell>
          <cell r="E284" t="str">
            <v>GERENTE 039 1</v>
          </cell>
          <cell r="F284" t="str">
            <v>DIRECCION SECTOR SALUD</v>
          </cell>
          <cell r="G284" t="str">
            <v>DIRECCION SECTOR SALUD</v>
          </cell>
          <cell r="H284" t="str">
            <v>FISIOTERAPEUTA</v>
          </cell>
          <cell r="I284" t="str">
            <v>FISIOTERAPIA</v>
          </cell>
          <cell r="J284" t="str">
            <v>GESTION PUBLICA; AUDITORIA EN SALUD</v>
          </cell>
          <cell r="K284" t="str">
            <v>ESPECIALIZACION EN GESTION PUBLICA; ESPECIALIZACION EN AUDITORIA EN SALUD</v>
          </cell>
          <cell r="L284">
            <v>42989</v>
          </cell>
          <cell r="M284">
            <v>0.88888888888888884</v>
          </cell>
          <cell r="N284" t="str">
            <v>Menos 20 servicio</v>
          </cell>
          <cell r="O284" t="str">
            <v>Planta</v>
          </cell>
          <cell r="P284" t="str">
            <v>Libre N y R</v>
          </cell>
          <cell r="R284" t="str">
            <v>Colombia</v>
          </cell>
          <cell r="S284" t="str">
            <v>Santander</v>
          </cell>
          <cell r="T284" t="str">
            <v>Barbosa</v>
          </cell>
          <cell r="U284">
            <v>30821</v>
          </cell>
          <cell r="V284">
            <v>34.200000000000003</v>
          </cell>
          <cell r="W284" t="str">
            <v>Menos 55 edad</v>
          </cell>
          <cell r="X284" t="str">
            <v>ACTIVO</v>
          </cell>
          <cell r="Y284" t="str">
            <v>F</v>
          </cell>
          <cell r="Z284" t="str">
            <v>aluengas@contraloriabogota.gov.co</v>
          </cell>
          <cell r="AA284">
            <v>37671182</v>
          </cell>
          <cell r="AB284" t="str">
            <v>DIRECTIVO</v>
          </cell>
        </row>
        <row r="285">
          <cell r="A285">
            <v>37940290</v>
          </cell>
          <cell r="B285" t="str">
            <v>1696</v>
          </cell>
          <cell r="C285" t="str">
            <v>MURILLO CUEVAS HILDA INES</v>
          </cell>
          <cell r="D285" t="str">
            <v>PROFESIONAL ESPECIALIZADO 222 5</v>
          </cell>
          <cell r="E285" t="str">
            <v>PROFESIONAL UNIVERSITARIO 219 3</v>
          </cell>
          <cell r="F285" t="str">
            <v>DIRECCION SECTOR SERVICIOS PUBLICOS</v>
          </cell>
          <cell r="G285" t="str">
            <v>DIRECCION SECTOR SERVICIOS PUBLICOS</v>
          </cell>
          <cell r="H285" t="str">
            <v>ABOGADO</v>
          </cell>
          <cell r="I285" t="str">
            <v>DERECHO</v>
          </cell>
          <cell r="J285" t="str">
            <v>GOBIERNO Y CONTROL DEL DISTRITO</v>
          </cell>
          <cell r="K285" t="str">
            <v>ESPECIALIZACION EN GOBIERNO Y CONTROL DEL DISTRITO CAPITAL</v>
          </cell>
          <cell r="L285">
            <v>34345</v>
          </cell>
          <cell r="M285">
            <v>24.555555555555557</v>
          </cell>
          <cell r="N285" t="str">
            <v>Mas 20 servicio</v>
          </cell>
          <cell r="O285" t="str">
            <v>Planta</v>
          </cell>
          <cell r="P285" t="str">
            <v>Carrera Administ</v>
          </cell>
          <cell r="R285" t="str">
            <v>Colombia</v>
          </cell>
          <cell r="S285" t="str">
            <v>Santander</v>
          </cell>
          <cell r="T285" t="str">
            <v>Guapota</v>
          </cell>
          <cell r="U285">
            <v>21984</v>
          </cell>
          <cell r="V285">
            <v>58.394444444444446</v>
          </cell>
          <cell r="W285" t="str">
            <v>Mas 55 edad</v>
          </cell>
          <cell r="X285" t="str">
            <v>ACTIVO</v>
          </cell>
          <cell r="Y285" t="str">
            <v>F</v>
          </cell>
          <cell r="Z285" t="str">
            <v>hmurillo@contraloriabogota.gov.co</v>
          </cell>
          <cell r="AA285">
            <v>37940290</v>
          </cell>
          <cell r="AB285" t="str">
            <v>PROFESIONAL</v>
          </cell>
        </row>
        <row r="286">
          <cell r="A286">
            <v>38255304</v>
          </cell>
          <cell r="B286" t="str">
            <v>1686</v>
          </cell>
          <cell r="C286" t="str">
            <v xml:space="preserve">GUTIERREZ MURILLO IDALY </v>
          </cell>
          <cell r="D286" t="str">
            <v>PROFESIONAL UNIVERSITARIO 219 3</v>
          </cell>
          <cell r="E286" t="str">
            <v>PROFESIONAL UNIVERSITARIO 219 3</v>
          </cell>
          <cell r="F286" t="str">
            <v>DIRECCION SECTOR SALUD</v>
          </cell>
          <cell r="G286" t="str">
            <v>DIRECCION SECTOR SALUD</v>
          </cell>
          <cell r="H286" t="str">
            <v>INGENIERO DE SISTEMAS</v>
          </cell>
          <cell r="I286" t="str">
            <v>INGENIERIA DE SISTEMAS</v>
          </cell>
          <cell r="J286" t="str">
            <v>TELEINFORMATICA</v>
          </cell>
          <cell r="K286" t="str">
            <v>ESPECIALIZACION EN TELEINFORMATICA</v>
          </cell>
          <cell r="L286">
            <v>34379</v>
          </cell>
          <cell r="M286">
            <v>24.463888888888889</v>
          </cell>
          <cell r="N286" t="str">
            <v>Mas 20 servicio</v>
          </cell>
          <cell r="O286" t="str">
            <v>Planta</v>
          </cell>
          <cell r="P286" t="str">
            <v>Carrera Administ</v>
          </cell>
          <cell r="R286" t="str">
            <v>Colombia</v>
          </cell>
          <cell r="S286" t="str">
            <v>Tolima</v>
          </cell>
          <cell r="T286" t="str">
            <v>Ibagué</v>
          </cell>
          <cell r="U286">
            <v>22923</v>
          </cell>
          <cell r="V286">
            <v>55.825000000000003</v>
          </cell>
          <cell r="W286" t="str">
            <v>Mas 55 edad</v>
          </cell>
          <cell r="X286" t="str">
            <v>ACTIVO</v>
          </cell>
          <cell r="Y286" t="str">
            <v>F</v>
          </cell>
          <cell r="Z286" t="str">
            <v>igutierrez@contraloriabogota.gov.co</v>
          </cell>
          <cell r="AA286">
            <v>38255304</v>
          </cell>
          <cell r="AB286" t="str">
            <v>PROFESIONAL</v>
          </cell>
        </row>
        <row r="287">
          <cell r="A287">
            <v>39526389</v>
          </cell>
          <cell r="B287" t="str">
            <v>1677</v>
          </cell>
          <cell r="C287" t="str">
            <v xml:space="preserve">RUBIANO RUIZ LIDIA </v>
          </cell>
          <cell r="D287" t="str">
            <v>PROFESIONAL UNIVERSITARIO 219 3</v>
          </cell>
          <cell r="E287" t="str">
            <v>PROFESIONAL UNIVERSITARIO 219 3</v>
          </cell>
          <cell r="F287" t="str">
            <v>DIRECCION SECTOR DESARROLLO ECONOMICO, INDUSTRIA Y TURISMO</v>
          </cell>
          <cell r="G287" t="str">
            <v>DIRECCION SECTOR DESARROLLO ECONOMICO, INDUSTRIA Y TURISMO</v>
          </cell>
          <cell r="H287" t="str">
            <v>ABOGADO</v>
          </cell>
          <cell r="I287" t="str">
            <v>DERECHO</v>
          </cell>
          <cell r="J287" t="str">
            <v/>
          </cell>
          <cell r="K287" t="str">
            <v/>
          </cell>
          <cell r="L287">
            <v>41277</v>
          </cell>
          <cell r="M287">
            <v>5.5777777777777775</v>
          </cell>
          <cell r="N287" t="str">
            <v>Menos 20 servicio</v>
          </cell>
          <cell r="O287" t="str">
            <v>Provisional</v>
          </cell>
          <cell r="P287" t="str">
            <v>Definitivo</v>
          </cell>
          <cell r="R287" t="str">
            <v>Colombia</v>
          </cell>
          <cell r="S287" t="str">
            <v>Boyacá</v>
          </cell>
          <cell r="T287" t="str">
            <v>Guayata</v>
          </cell>
          <cell r="U287">
            <v>22326</v>
          </cell>
          <cell r="V287">
            <v>57.463888888888889</v>
          </cell>
          <cell r="W287" t="str">
            <v>Mas 55 edad</v>
          </cell>
          <cell r="X287" t="str">
            <v>ACTIVO</v>
          </cell>
          <cell r="Y287" t="str">
            <v>F</v>
          </cell>
          <cell r="Z287" t="str">
            <v>lrubiano@contraloriabogota.gov.co</v>
          </cell>
          <cell r="AA287">
            <v>39526389</v>
          </cell>
          <cell r="AB287" t="str">
            <v>PROFESIONAL</v>
          </cell>
        </row>
        <row r="288">
          <cell r="A288">
            <v>39526772</v>
          </cell>
          <cell r="B288" t="str">
            <v>1216</v>
          </cell>
          <cell r="C288" t="str">
            <v xml:space="preserve">SICHACA CASTIBLANCO MYRIAM </v>
          </cell>
          <cell r="D288" t="str">
            <v>PROFESIONAL ESPECIALIZADO 222 9</v>
          </cell>
          <cell r="E288" t="str">
            <v>PROFESIONAL ESPECIALIZADO 222 8</v>
          </cell>
          <cell r="F288" t="str">
            <v>DIRECCION SECTOR MOVILIDAD</v>
          </cell>
          <cell r="G288" t="str">
            <v>DIRECCION SECTOR MOVILIDAD</v>
          </cell>
          <cell r="H288" t="str">
            <v>ECONOMISTA</v>
          </cell>
          <cell r="I288" t="str">
            <v>ECONOMIA</v>
          </cell>
          <cell r="J288" t="str">
            <v>ANALISIS Y ADMINISTRACION FINANCIERA</v>
          </cell>
          <cell r="K288" t="str">
            <v>ESPECIALIZACION EN ANALISIS Y ADMINISTRACION FINANCIERA</v>
          </cell>
          <cell r="L288">
            <v>34353</v>
          </cell>
          <cell r="M288">
            <v>24.533333333333335</v>
          </cell>
          <cell r="N288" t="str">
            <v>Mas 20 servicio</v>
          </cell>
          <cell r="O288" t="str">
            <v>Planta</v>
          </cell>
          <cell r="P288" t="str">
            <v>Carrera Administ</v>
          </cell>
          <cell r="R288" t="str">
            <v>Colombia</v>
          </cell>
          <cell r="S288" t="str">
            <v>Bogotá D. C.</v>
          </cell>
          <cell r="T288" t="str">
            <v>Bogotá D. C.</v>
          </cell>
          <cell r="U288">
            <v>22433</v>
          </cell>
          <cell r="V288">
            <v>57.166666666666664</v>
          </cell>
          <cell r="W288" t="str">
            <v>Mas 55 edad</v>
          </cell>
          <cell r="X288" t="str">
            <v>ACTIVO</v>
          </cell>
          <cell r="Y288" t="str">
            <v>F</v>
          </cell>
          <cell r="Z288" t="str">
            <v>msichaca@contraloriabogota.gov.co</v>
          </cell>
          <cell r="AA288">
            <v>39526772</v>
          </cell>
          <cell r="AB288" t="str">
            <v>PROFESIONAL</v>
          </cell>
        </row>
        <row r="289">
          <cell r="A289">
            <v>39528953</v>
          </cell>
          <cell r="B289" t="str">
            <v>1589</v>
          </cell>
          <cell r="C289" t="str">
            <v>VEGA VENEGAS CLARA STELLA</v>
          </cell>
          <cell r="D289" t="str">
            <v>PROFESIONAL UNIVERSITARIO 219 3</v>
          </cell>
          <cell r="E289" t="str">
            <v>PROFESIONAL UNIVERSITARIO 219 3</v>
          </cell>
          <cell r="F289" t="str">
            <v>SUBDIRECCION DE FISCALIZACION DE ACUEDUCTO Y SANEAMIENTO BASICO</v>
          </cell>
          <cell r="G289" t="str">
            <v>DIRECCION SECTOR SERVICIOS PUBLICOS</v>
          </cell>
          <cell r="H289" t="str">
            <v>ECONOMISTA</v>
          </cell>
          <cell r="I289" t="str">
            <v>ECONOMIA</v>
          </cell>
          <cell r="J289" t="str">
            <v>GESTION EMPRESAS ASOCIATIVAS</v>
          </cell>
          <cell r="K289" t="str">
            <v>ESPECIALIZACION EN GESTION DE EMPRESAS ASOCIATIVAS</v>
          </cell>
          <cell r="L289">
            <v>34481</v>
          </cell>
          <cell r="M289">
            <v>24.177777777777777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R289" t="str">
            <v>Colombia</v>
          </cell>
          <cell r="S289" t="str">
            <v>Bogotá D. C.</v>
          </cell>
          <cell r="T289" t="str">
            <v>Bogotá D. C.</v>
          </cell>
          <cell r="U289">
            <v>23019</v>
          </cell>
          <cell r="V289">
            <v>55.56388888888889</v>
          </cell>
          <cell r="W289" t="str">
            <v>Mas 55 edad</v>
          </cell>
          <cell r="X289" t="str">
            <v>ACTIVO</v>
          </cell>
          <cell r="Y289" t="str">
            <v>F</v>
          </cell>
          <cell r="Z289" t="str">
            <v>cvega@contraloriabogota.gov.co</v>
          </cell>
          <cell r="AA289">
            <v>39528953</v>
          </cell>
          <cell r="AB289" t="str">
            <v>PROFESIONAL</v>
          </cell>
        </row>
        <row r="290">
          <cell r="A290">
            <v>39529783</v>
          </cell>
          <cell r="B290" t="str">
            <v>2068</v>
          </cell>
          <cell r="C290" t="str">
            <v xml:space="preserve">RAMIREZ RAMIREZ EMELINA </v>
          </cell>
          <cell r="D290" t="str">
            <v>GERENTE 039 1</v>
          </cell>
          <cell r="E290" t="str">
            <v>GERENTE 039 1</v>
          </cell>
          <cell r="F290" t="str">
            <v>DIRECCION DE RESPONSABILIDAD FISCAL Y JURISDICCION COACTIVA</v>
          </cell>
          <cell r="G290" t="str">
            <v>DIRECCION DE RESPONSABILIDAD FISCAL Y JURISDICCION COACTIVA</v>
          </cell>
          <cell r="H290" t="str">
            <v>ABOGADO</v>
          </cell>
          <cell r="I290" t="str">
            <v>DERECHO</v>
          </cell>
          <cell r="J290" t="str">
            <v>DERECHO ADMINISTRATIVO Y CONSTITUCIONAL; GOBIERNO Y GESTION DEL DESARROLLO REGIONAL Y MUNICIPAL</v>
          </cell>
          <cell r="K290" t="str">
            <v>ESPECIALIZACION EN DERECHO ADMINISTRATIVO Y CONSTITUCIONAL; ESPECIALIZACION EN GOBIERNO Y CONTROL DEL DISTRITO CAPITAL</v>
          </cell>
          <cell r="L290">
            <v>42850</v>
          </cell>
          <cell r="M290">
            <v>1.2666666666666666</v>
          </cell>
          <cell r="N290" t="str">
            <v>Menos 20 servicio</v>
          </cell>
          <cell r="O290" t="str">
            <v>Planta</v>
          </cell>
          <cell r="P290" t="str">
            <v>Libre N y R</v>
          </cell>
          <cell r="R290" t="str">
            <v>Colombia</v>
          </cell>
          <cell r="S290" t="str">
            <v>Cundinamarca</v>
          </cell>
          <cell r="T290" t="str">
            <v>Yacopí</v>
          </cell>
          <cell r="U290">
            <v>23054</v>
          </cell>
          <cell r="V290">
            <v>55.469444444444441</v>
          </cell>
          <cell r="W290" t="str">
            <v>Mas 55 edad</v>
          </cell>
          <cell r="X290" t="str">
            <v>ACTIVO</v>
          </cell>
          <cell r="Y290" t="str">
            <v>F</v>
          </cell>
          <cell r="Z290" t="str">
            <v>emramirez@contraloriabogota.gov.co</v>
          </cell>
          <cell r="AA290">
            <v>39529783</v>
          </cell>
          <cell r="AB290" t="str">
            <v>DIRECTIVO</v>
          </cell>
        </row>
        <row r="291">
          <cell r="A291">
            <v>39531026</v>
          </cell>
          <cell r="B291" t="str">
            <v>1733</v>
          </cell>
          <cell r="C291" t="str">
            <v xml:space="preserve">ROMERO ROJAS BERTHA </v>
          </cell>
          <cell r="D291" t="str">
            <v>PROFESIONAL UNIVERSITARIO 219 3</v>
          </cell>
          <cell r="E291" t="str">
            <v>PROFESIONAL UNIVERSITARIO 219 3</v>
          </cell>
          <cell r="F291" t="str">
            <v>DIRECCION SECTOR HACIENDA</v>
          </cell>
          <cell r="G291" t="str">
            <v>DIRECCION SECTOR HACIENDA</v>
          </cell>
          <cell r="H291" t="str">
            <v>ABOGADO</v>
          </cell>
          <cell r="I291" t="str">
            <v>DERECHO</v>
          </cell>
          <cell r="J291" t="str">
            <v>DERECHO ADMINISTRATIVO</v>
          </cell>
          <cell r="K291" t="str">
            <v>ESPECIALIZACION EN DERECHO ADMINISTRATIVO</v>
          </cell>
          <cell r="L291">
            <v>34353</v>
          </cell>
          <cell r="M291">
            <v>24.533333333333335</v>
          </cell>
          <cell r="N291" t="str">
            <v>Mas 20 servicio</v>
          </cell>
          <cell r="O291" t="str">
            <v>Planta</v>
          </cell>
          <cell r="P291" t="str">
            <v>Carrera Administ</v>
          </cell>
          <cell r="R291" t="str">
            <v>Colombia</v>
          </cell>
          <cell r="S291" t="str">
            <v>Cundinamarca</v>
          </cell>
          <cell r="T291" t="str">
            <v>Fómeque</v>
          </cell>
          <cell r="U291">
            <v>22797</v>
          </cell>
          <cell r="V291">
            <v>56.169444444444444</v>
          </cell>
          <cell r="W291" t="str">
            <v>Mas 55 edad</v>
          </cell>
          <cell r="X291" t="str">
            <v>ACTIVO</v>
          </cell>
          <cell r="Y291" t="str">
            <v>F</v>
          </cell>
          <cell r="Z291" t="str">
            <v>bromero@contraloriabogota.gov.co</v>
          </cell>
          <cell r="AA291">
            <v>39531026</v>
          </cell>
          <cell r="AB291" t="str">
            <v>PROFESIONAL</v>
          </cell>
        </row>
        <row r="292">
          <cell r="A292">
            <v>39531132</v>
          </cell>
          <cell r="B292" t="str">
            <v>2038</v>
          </cell>
          <cell r="C292" t="str">
            <v>HERNANDEZ DEFERNANDEZ ESTHER JULIA</v>
          </cell>
          <cell r="D292" t="str">
            <v>AUXILIAR ADMINISTRATIVO 407 3</v>
          </cell>
          <cell r="E292" t="str">
            <v>AUXILIAR DE SERVICIOS GENERALES 470 1</v>
          </cell>
          <cell r="F292" t="str">
            <v>DIRECCION SECTOR CULTURA, RECREACION Y DEPORTE</v>
          </cell>
          <cell r="G292" t="str">
            <v>DIRECCION SECTOR CULTURA, RECREACION Y DEPORTE</v>
          </cell>
          <cell r="H292" t="str">
            <v>BACHILLER ACADEMICO</v>
          </cell>
          <cell r="I292" t="str">
            <v>BACHILLERATO ACADEMICO</v>
          </cell>
          <cell r="J292" t="str">
            <v/>
          </cell>
          <cell r="K292" t="str">
            <v/>
          </cell>
          <cell r="L292">
            <v>32051</v>
          </cell>
          <cell r="M292">
            <v>30.833333333333332</v>
          </cell>
          <cell r="N292" t="str">
            <v>Mas 20 servicio</v>
          </cell>
          <cell r="O292" t="str">
            <v>Planta</v>
          </cell>
          <cell r="P292" t="str">
            <v>Carrera Administ</v>
          </cell>
          <cell r="R292" t="str">
            <v>Colombia</v>
          </cell>
          <cell r="S292" t="str">
            <v>Bogotá D. C.</v>
          </cell>
          <cell r="T292" t="str">
            <v>Bogotá D. C.</v>
          </cell>
          <cell r="U292">
            <v>22845</v>
          </cell>
          <cell r="V292">
            <v>56.036111111111111</v>
          </cell>
          <cell r="W292" t="str">
            <v>Mas 55 edad</v>
          </cell>
          <cell r="X292" t="str">
            <v>ACTIVO</v>
          </cell>
          <cell r="Y292" t="str">
            <v>F</v>
          </cell>
          <cell r="AA292">
            <v>39531132</v>
          </cell>
          <cell r="AB292" t="str">
            <v>ASISTENCIAL</v>
          </cell>
        </row>
        <row r="293">
          <cell r="A293">
            <v>39532474</v>
          </cell>
          <cell r="B293" t="str">
            <v>1740</v>
          </cell>
          <cell r="C293" t="str">
            <v>CELY LUNA OLGA STELLA</v>
          </cell>
          <cell r="D293" t="str">
            <v>PROFESIONAL UNIVERSITARIO 219 3</v>
          </cell>
          <cell r="E293" t="str">
            <v>PROFESIONAL UNIVERSITARIO 219 3</v>
          </cell>
          <cell r="F293" t="str">
            <v>DIRECCION SECTOR SERVICIOS PUBLICOS</v>
          </cell>
          <cell r="G293" t="str">
            <v>DIRECCION SECTOR SERVICIOS PUBLICOS</v>
          </cell>
          <cell r="H293" t="str">
            <v>CONTADOR PUBLICO</v>
          </cell>
          <cell r="I293" t="str">
            <v>CONTADURIA PUBLICA</v>
          </cell>
          <cell r="J293" t="str">
            <v>DERECHO DE NEGOCIOS</v>
          </cell>
          <cell r="K293" t="str">
            <v>ESPECIALIZACION EN DERECHO DE LOS NEGOCIOS</v>
          </cell>
          <cell r="L293">
            <v>34507</v>
          </cell>
          <cell r="M293">
            <v>24.108333333333334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R293" t="str">
            <v>Colombia</v>
          </cell>
          <cell r="S293" t="str">
            <v>Bogotá D. C.</v>
          </cell>
          <cell r="T293" t="str">
            <v>Bogotá D. C.</v>
          </cell>
          <cell r="U293">
            <v>23047</v>
          </cell>
          <cell r="V293">
            <v>55.488888888888887</v>
          </cell>
          <cell r="W293" t="str">
            <v>Mas 55 edad</v>
          </cell>
          <cell r="X293" t="str">
            <v>ACTIVO</v>
          </cell>
          <cell r="Y293" t="str">
            <v>F</v>
          </cell>
          <cell r="Z293" t="str">
            <v>ocely@contraloriabogota.gov.co</v>
          </cell>
          <cell r="AA293">
            <v>39532474</v>
          </cell>
          <cell r="AB293" t="str">
            <v>PROFESIONAL</v>
          </cell>
        </row>
        <row r="294">
          <cell r="A294">
            <v>39535054</v>
          </cell>
          <cell r="B294" t="str">
            <v>1934</v>
          </cell>
          <cell r="C294" t="str">
            <v>HERRERA RUEDA MARTHA LUCIA</v>
          </cell>
          <cell r="D294" t="str">
            <v>PROFESIONAL UNIVERSITARIO 219 1</v>
          </cell>
          <cell r="E294" t="str">
            <v>SECRETARIO 440 8</v>
          </cell>
          <cell r="F294" t="str">
            <v>DIRECCION DE RESPONSABILIDAD FISCAL Y JURISDICCION COACTIVA</v>
          </cell>
          <cell r="G294" t="str">
            <v>DIRECCION DE RESPONSABILIDAD FISCAL Y JURISDICCION COACTIVA</v>
          </cell>
          <cell r="H294" t="str">
            <v>ADMINISTRADOR DE EMPRESAS; ABOGADO</v>
          </cell>
          <cell r="I294" t="str">
            <v>ADMINISTRACION DE EMPRESAS; DERECHO</v>
          </cell>
          <cell r="J294" t="str">
            <v>GOBIERNO Y CONTROL DEL DISTRITO</v>
          </cell>
          <cell r="K294" t="str">
            <v>ESPECIALIZACION EN GOBIERNO Y CONTROL DEL DISTRITO CAPITAL</v>
          </cell>
          <cell r="L294">
            <v>31694</v>
          </cell>
          <cell r="M294">
            <v>31.81111111111111</v>
          </cell>
          <cell r="N294" t="str">
            <v>Mas 20 servicio</v>
          </cell>
          <cell r="O294" t="str">
            <v>Planta</v>
          </cell>
          <cell r="P294" t="str">
            <v>Carrera Administ</v>
          </cell>
          <cell r="Q294" t="str">
            <v>Definitivo</v>
          </cell>
          <cell r="R294" t="str">
            <v>Colombia</v>
          </cell>
          <cell r="S294" t="str">
            <v>Tolima</v>
          </cell>
          <cell r="T294" t="str">
            <v>Alvarado</v>
          </cell>
          <cell r="U294">
            <v>23196</v>
          </cell>
          <cell r="V294">
            <v>55.075000000000003</v>
          </cell>
          <cell r="W294" t="str">
            <v>Mas 55 edad</v>
          </cell>
          <cell r="X294" t="str">
            <v>ACTIVO</v>
          </cell>
          <cell r="Y294" t="str">
            <v>F</v>
          </cell>
          <cell r="Z294" t="str">
            <v>mherrera@contraloriabogota.gov.co</v>
          </cell>
          <cell r="AA294">
            <v>39535054</v>
          </cell>
          <cell r="AB294" t="str">
            <v>PROFESIONAL</v>
          </cell>
        </row>
        <row r="295">
          <cell r="A295">
            <v>39536364</v>
          </cell>
          <cell r="B295" t="str">
            <v>1449</v>
          </cell>
          <cell r="C295" t="str">
            <v>URREGO ROJAS MARY YAZMIN</v>
          </cell>
          <cell r="D295" t="str">
            <v>PROFESIONAL ESPECIALIZADO 222 7</v>
          </cell>
          <cell r="E295" t="str">
            <v>PROFESIONAL ESPECIALIZADO 222 5</v>
          </cell>
          <cell r="F295" t="str">
            <v>DIRECCION DE RESPONSABILIDAD FISCAL Y JURISDICCION COACTIVA</v>
          </cell>
          <cell r="G295" t="str">
            <v>DIRECCION DE RESPONSABILIDAD FISCAL Y JURISDICCION COACTIVA</v>
          </cell>
          <cell r="H295" t="str">
            <v>ABOGADO; ARQUITECTO</v>
          </cell>
          <cell r="I295" t="str">
            <v>DERECHO; ARQUITECTURA</v>
          </cell>
          <cell r="J295" t="str">
            <v>CONTRATACION ESTATAL; PLANEACION AMBIENTAL Y MANEJO DE LOS RECURSOS NATURALES; GERENCIA DE PROYECTOS</v>
          </cell>
          <cell r="K295" t="str">
            <v>ESPECIALIZACION EN CONTRATACION ESTATAL; ESPECIALIZACION EN PLANEACION AMBIENTAL Y MANEJO DE RECURSOS NATURALES; ESPECIALIZACION EN GERENCIA DE PROYECTOS</v>
          </cell>
          <cell r="L295">
            <v>42173</v>
          </cell>
          <cell r="M295">
            <v>3.1194444444444445</v>
          </cell>
          <cell r="N295" t="str">
            <v>Menos 20 servicio</v>
          </cell>
          <cell r="O295" t="str">
            <v>Planta</v>
          </cell>
          <cell r="P295" t="str">
            <v>Carrera Administ</v>
          </cell>
          <cell r="R295" t="str">
            <v>Colombia</v>
          </cell>
          <cell r="S295" t="str">
            <v>Bogotá D. C.</v>
          </cell>
          <cell r="T295" t="str">
            <v>Bogotá D. C.</v>
          </cell>
          <cell r="U295">
            <v>23858</v>
          </cell>
          <cell r="V295">
            <v>53.263888888888886</v>
          </cell>
          <cell r="W295" t="str">
            <v>Menos 55 edad</v>
          </cell>
          <cell r="X295" t="str">
            <v>ACTIVO</v>
          </cell>
          <cell r="Y295" t="str">
            <v>F</v>
          </cell>
          <cell r="Z295" t="str">
            <v>murrego@contraloriabogota.gov.co</v>
          </cell>
          <cell r="AA295">
            <v>39536364</v>
          </cell>
          <cell r="AB295" t="str">
            <v>PROFESIONAL</v>
          </cell>
        </row>
        <row r="296">
          <cell r="A296">
            <v>39539400</v>
          </cell>
          <cell r="B296" t="str">
            <v>1526</v>
          </cell>
          <cell r="C296" t="str">
            <v xml:space="preserve">BARINAS RODRIGUEZ OLGA </v>
          </cell>
          <cell r="D296" t="str">
            <v>PROFESIONAL UNIVERSITARIO 219 3</v>
          </cell>
          <cell r="E296" t="str">
            <v>PROFESIONAL UNIVERSITARIO 219 3</v>
          </cell>
          <cell r="F296" t="str">
            <v>SUBDIRECCION DE ESTADISTICA Y ANALISIS PRESUPUESTAL Y FINANCIERO</v>
          </cell>
          <cell r="G296" t="str">
            <v>DIRECCION DE ESTUDIOS DE ECONOMIA Y POLITICA PUBLICA</v>
          </cell>
          <cell r="H296" t="str">
            <v>CONTADOR PUBLICO</v>
          </cell>
          <cell r="I296" t="str">
            <v>CONTADURIA PUBLICA</v>
          </cell>
          <cell r="J296" t="str">
            <v>EDUCACION AMBIENTAL Y DESARROLLO DE LA COMUNIDAD</v>
          </cell>
          <cell r="K296" t="str">
            <v>ESPECIALIZACION EN EDUCACION AMBIENTAL Y DESARROLLO DE LA COMUNIDAD</v>
          </cell>
          <cell r="L296">
            <v>32601</v>
          </cell>
          <cell r="M296">
            <v>29.327777777777779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R296" t="str">
            <v>Colombia</v>
          </cell>
          <cell r="S296" t="str">
            <v>Bogotá D. C.</v>
          </cell>
          <cell r="T296" t="str">
            <v>Bogotá D. C.</v>
          </cell>
          <cell r="U296">
            <v>23829</v>
          </cell>
          <cell r="V296">
            <v>53.341666666666669</v>
          </cell>
          <cell r="W296" t="str">
            <v>Menos 55 edad</v>
          </cell>
          <cell r="X296" t="str">
            <v>ACTIVO</v>
          </cell>
          <cell r="Y296" t="str">
            <v>F</v>
          </cell>
          <cell r="Z296" t="str">
            <v>obarinas@contraloriabogota.gov.co</v>
          </cell>
          <cell r="AA296">
            <v>39539400</v>
          </cell>
          <cell r="AB296" t="str">
            <v>PROFESIONAL</v>
          </cell>
        </row>
        <row r="297">
          <cell r="A297">
            <v>39611986</v>
          </cell>
          <cell r="B297" t="str">
            <v>2119</v>
          </cell>
          <cell r="C297" t="str">
            <v>MEDINA SANCHEZ BLANCA OLGA</v>
          </cell>
          <cell r="D297" t="str">
            <v>PROFESIONAL UNIVERSITARIO 219 1</v>
          </cell>
          <cell r="E297" t="str">
            <v>PROFESIONAL UNIVERSITARIO 219 1</v>
          </cell>
          <cell r="F297" t="str">
            <v>DIRECCION SECTOR SALUD</v>
          </cell>
          <cell r="G297" t="str">
            <v>DIRECCION SECTOR SALUD</v>
          </cell>
          <cell r="H297" t="str">
            <v>ARQUITECTO</v>
          </cell>
          <cell r="I297" t="str">
            <v>ARQUITECTURA</v>
          </cell>
          <cell r="K297" t="str">
            <v/>
          </cell>
          <cell r="L297">
            <v>42892</v>
          </cell>
          <cell r="M297">
            <v>1.1527777777777777</v>
          </cell>
          <cell r="N297" t="str">
            <v>Menos 20 servicio</v>
          </cell>
          <cell r="O297" t="str">
            <v>Provisional</v>
          </cell>
          <cell r="P297" t="str">
            <v>Definitivo</v>
          </cell>
          <cell r="R297" t="str">
            <v>Colombia</v>
          </cell>
          <cell r="S297" t="str">
            <v>Cundinamarca</v>
          </cell>
          <cell r="T297" t="str">
            <v>Silvania</v>
          </cell>
          <cell r="U297">
            <v>22346</v>
          </cell>
          <cell r="V297">
            <v>57.402777777777779</v>
          </cell>
          <cell r="W297" t="str">
            <v>Mas 55 edad</v>
          </cell>
          <cell r="X297" t="str">
            <v>ACTIVO</v>
          </cell>
          <cell r="Y297" t="str">
            <v>F</v>
          </cell>
          <cell r="Z297" t="str">
            <v>bmedina@contraloriabogota.gov.co</v>
          </cell>
          <cell r="AA297">
            <v>39611986</v>
          </cell>
          <cell r="AB297" t="str">
            <v>PROFESIONAL</v>
          </cell>
        </row>
        <row r="298">
          <cell r="A298">
            <v>39630771</v>
          </cell>
          <cell r="B298" t="str">
            <v>1693</v>
          </cell>
          <cell r="C298" t="str">
            <v xml:space="preserve">RODRIGUEZ ZAMORA MARLEN 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SERVICIOS PUBLICOS</v>
          </cell>
          <cell r="G298" t="str">
            <v>DIRECCION SECTOR SERVICIOS PUBLICOS</v>
          </cell>
          <cell r="H298" t="str">
            <v>ECONOMISTA</v>
          </cell>
          <cell r="I298" t="str">
            <v>ECONOMIA</v>
          </cell>
          <cell r="J298" t="str">
            <v>GERENCIA FINANCIERA; GOBIERNO Y CONTROL DEL DISTRITO</v>
          </cell>
          <cell r="K298" t="str">
            <v>ESPECIALIZACION EN GERENCIA FINANCIERA; ESPECIALIZACION EN GOBIERNO Y CONTROL DEL DISTRITO CAPITAL</v>
          </cell>
          <cell r="L298">
            <v>33249</v>
          </cell>
          <cell r="M298">
            <v>27.555555555555557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R298" t="str">
            <v>Colombia</v>
          </cell>
          <cell r="S298" t="str">
            <v>Bogotá D. C.</v>
          </cell>
          <cell r="T298" t="str">
            <v>Bogotá D. C.</v>
          </cell>
          <cell r="U298">
            <v>21918</v>
          </cell>
          <cell r="V298">
            <v>58.577777777777776</v>
          </cell>
          <cell r="W298" t="str">
            <v>Mas 55 edad</v>
          </cell>
          <cell r="X298" t="str">
            <v>ACTIVO</v>
          </cell>
          <cell r="Y298" t="str">
            <v>F</v>
          </cell>
          <cell r="Z298" t="str">
            <v>malrodriguez@contraloriabogota.gov.co</v>
          </cell>
          <cell r="AA298">
            <v>39630771</v>
          </cell>
          <cell r="AB298" t="str">
            <v>PROFESIONAL</v>
          </cell>
        </row>
        <row r="299">
          <cell r="A299">
            <v>39631536</v>
          </cell>
          <cell r="B299" t="str">
            <v>1533</v>
          </cell>
          <cell r="C299" t="str">
            <v xml:space="preserve">VALENZUELA FORERO SUSANA </v>
          </cell>
          <cell r="D299" t="str">
            <v>PROFESIONAL ESPECIALIZADO 222 5</v>
          </cell>
          <cell r="E299" t="str">
            <v>PROFESIONAL UNIVERSITARIO 219 3</v>
          </cell>
          <cell r="F299" t="str">
            <v>DIRECCION SECTOR HACIENDA</v>
          </cell>
          <cell r="G299" t="str">
            <v>DIRECCION SECTOR HACIENDA</v>
          </cell>
          <cell r="H299" t="str">
            <v>ADMINISTRADOR PUBLICO</v>
          </cell>
          <cell r="I299" t="str">
            <v>ADMINISTRACION PUBLICA</v>
          </cell>
          <cell r="J299" t="str">
            <v>DERECHO AMBIENTAL</v>
          </cell>
          <cell r="K299" t="str">
            <v>ESPECIALIZACION EN DERECHO AMBIENTAL</v>
          </cell>
          <cell r="L299">
            <v>34359</v>
          </cell>
          <cell r="M299">
            <v>24.516666666666666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R299" t="str">
            <v>Colombia</v>
          </cell>
          <cell r="S299" t="str">
            <v>Bogotá D. C.</v>
          </cell>
          <cell r="T299" t="str">
            <v>Bogotá D. C.</v>
          </cell>
          <cell r="U299">
            <v>22239</v>
          </cell>
          <cell r="V299">
            <v>57.7</v>
          </cell>
          <cell r="W299" t="str">
            <v>Mas 55 edad</v>
          </cell>
          <cell r="X299" t="str">
            <v>ACTIVO</v>
          </cell>
          <cell r="Y299" t="str">
            <v>F</v>
          </cell>
          <cell r="Z299" t="str">
            <v>svalenzuela@contraloriabogota.gov.co</v>
          </cell>
          <cell r="AA299">
            <v>39631536</v>
          </cell>
          <cell r="AB299" t="str">
            <v>PROFESIONAL</v>
          </cell>
        </row>
        <row r="300">
          <cell r="A300">
            <v>39633031</v>
          </cell>
          <cell r="B300" t="str">
            <v>1619</v>
          </cell>
          <cell r="C300" t="str">
            <v xml:space="preserve">GIRALDO CARMONA EUNICE </v>
          </cell>
          <cell r="D300" t="str">
            <v>PROFESIONAL UNIVERSITARIO 219 3</v>
          </cell>
          <cell r="E300" t="str">
            <v>PROFESIONAL UNIVERSITARIO 219 3</v>
          </cell>
          <cell r="F300" t="str">
            <v>SUBDIRECCION DE FISCALIZACION AMBIENTE</v>
          </cell>
          <cell r="G300" t="str">
            <v>DIRECCION SECTOR HABITAT Y AMBIENTE</v>
          </cell>
          <cell r="H300" t="str">
            <v>ECONOMISTA</v>
          </cell>
          <cell r="I300" t="str">
            <v>ECONOMIA</v>
          </cell>
          <cell r="J300" t="str">
            <v>GERENCIA FINANCIERA SISTEMATIZADA; GERENCIA PUBLICA DE CONTROL FISCAL; GESTION PUBLICA</v>
          </cell>
          <cell r="K300" t="str">
            <v>ESPECIALIZACION EN GERENCIA FINANCIERA SISTEMATIZADA; ESPECIALIZACION EN GERENCIA PUBLICA Y CONTROL FISCAL; ESPECIALIZACION EN GESTION PUBLICA</v>
          </cell>
          <cell r="L300">
            <v>34360</v>
          </cell>
          <cell r="M300">
            <v>24.513888888888889</v>
          </cell>
          <cell r="N300" t="str">
            <v>Mas 20 servicio</v>
          </cell>
          <cell r="O300" t="str">
            <v>Planta</v>
          </cell>
          <cell r="P300" t="str">
            <v>Carrera Administ</v>
          </cell>
          <cell r="R300" t="str">
            <v>Colombia</v>
          </cell>
          <cell r="S300" t="str">
            <v>Tolima</v>
          </cell>
          <cell r="T300" t="str">
            <v>Herveo</v>
          </cell>
          <cell r="U300">
            <v>22283</v>
          </cell>
          <cell r="V300">
            <v>57.580555555555556</v>
          </cell>
          <cell r="W300" t="str">
            <v>Mas 55 edad</v>
          </cell>
          <cell r="X300" t="str">
            <v>ACTIVO</v>
          </cell>
          <cell r="Y300" t="str">
            <v>F</v>
          </cell>
          <cell r="Z300" t="str">
            <v>egiraldo@contraloriabogota.gov.co</v>
          </cell>
          <cell r="AA300">
            <v>39633031</v>
          </cell>
          <cell r="AB300" t="str">
            <v>PROFESIONAL</v>
          </cell>
        </row>
        <row r="301">
          <cell r="A301">
            <v>39648019</v>
          </cell>
          <cell r="B301" t="str">
            <v>2029</v>
          </cell>
          <cell r="C301" t="str">
            <v>CUEVAS SILVA FLOR MARIA</v>
          </cell>
          <cell r="D301" t="str">
            <v>AUXILIAR DE SERVICIOS GENERALES 470 1</v>
          </cell>
          <cell r="E301" t="str">
            <v>AUXILIAR DE SERVICIOS GENERALES 470 1</v>
          </cell>
          <cell r="F301" t="str">
            <v>SUBDIRECCION DE SERVICIOS GENERALES</v>
          </cell>
          <cell r="G301" t="str">
            <v>DIRECCION ADMINISTRATIVA Y FINANCIERA</v>
          </cell>
          <cell r="H301" t="str">
            <v>BACHILLER ACADEMICO</v>
          </cell>
          <cell r="I301" t="str">
            <v>BACHILLERATO ACADEMICO</v>
          </cell>
          <cell r="J301" t="str">
            <v/>
          </cell>
          <cell r="K301" t="str">
            <v/>
          </cell>
          <cell r="L301">
            <v>42258</v>
          </cell>
          <cell r="M301">
            <v>2.8888888888888888</v>
          </cell>
          <cell r="N301" t="str">
            <v>Menos 20 servicio</v>
          </cell>
          <cell r="O301" t="str">
            <v>Planta</v>
          </cell>
          <cell r="P301" t="str">
            <v>Carrera Administ</v>
          </cell>
          <cell r="R301" t="str">
            <v>Colombia</v>
          </cell>
          <cell r="S301" t="str">
            <v>Bogotá D. C.</v>
          </cell>
          <cell r="T301" t="str">
            <v>Bogotá D. C.</v>
          </cell>
          <cell r="U301">
            <v>24991</v>
          </cell>
          <cell r="V301">
            <v>50.163888888888891</v>
          </cell>
          <cell r="W301" t="str">
            <v>Menos 55 edad</v>
          </cell>
          <cell r="X301" t="str">
            <v>ACTIVO</v>
          </cell>
          <cell r="Y301" t="str">
            <v>F</v>
          </cell>
          <cell r="AA301">
            <v>39648019</v>
          </cell>
          <cell r="AB301" t="str">
            <v>ASISTENCIAL</v>
          </cell>
        </row>
        <row r="302">
          <cell r="A302">
            <v>39658484</v>
          </cell>
          <cell r="B302" t="str">
            <v>1948</v>
          </cell>
          <cell r="C302" t="str">
            <v xml:space="preserve">GONZALEZ LOPEZ ASTRID </v>
          </cell>
          <cell r="D302" t="str">
            <v>SECRETARIO 440 8</v>
          </cell>
          <cell r="E302" t="str">
            <v>SECRETARIO 440 8</v>
          </cell>
          <cell r="F302" t="str">
            <v>SUBDIRECCION DE SERVICIOS GENERALES</v>
          </cell>
          <cell r="G302" t="str">
            <v>DIRECCION ADMINISTRATIVA Y FINANCIERA</v>
          </cell>
          <cell r="H302" t="str">
            <v>TECNICO PROFESIONAL EN ADMINISTRACION Y RECURSOS HUMANOS</v>
          </cell>
          <cell r="I302" t="str">
            <v>TECNOLOGIA EN GESTION DE RECURSOS HUMANOS</v>
          </cell>
          <cell r="J302" t="str">
            <v/>
          </cell>
          <cell r="K302" t="str">
            <v/>
          </cell>
          <cell r="L302">
            <v>42552</v>
          </cell>
          <cell r="M302">
            <v>2.0833333333333335</v>
          </cell>
          <cell r="N302" t="str">
            <v>Menos 20 servicio</v>
          </cell>
          <cell r="O302" t="str">
            <v>Planta</v>
          </cell>
          <cell r="P302" t="str">
            <v>Carrera Administ</v>
          </cell>
          <cell r="R302" t="str">
            <v>Colombia</v>
          </cell>
          <cell r="S302" t="str">
            <v>Bogotá D. C.</v>
          </cell>
          <cell r="T302" t="str">
            <v>Bogotá D. C.</v>
          </cell>
          <cell r="U302">
            <v>26509</v>
          </cell>
          <cell r="V302">
            <v>46.005555555555553</v>
          </cell>
          <cell r="W302" t="str">
            <v>Menos 55 edad</v>
          </cell>
          <cell r="X302" t="str">
            <v>ACTIVO</v>
          </cell>
          <cell r="Y302" t="str">
            <v>F</v>
          </cell>
          <cell r="Z302" t="str">
            <v>asgonzalez@contraloriabogota.gov.co</v>
          </cell>
          <cell r="AA302">
            <v>39658484</v>
          </cell>
          <cell r="AB302" t="str">
            <v>ASISTENCIAL</v>
          </cell>
        </row>
        <row r="303">
          <cell r="A303">
            <v>39662626</v>
          </cell>
          <cell r="B303" t="str">
            <v>1445</v>
          </cell>
          <cell r="C303" t="str">
            <v xml:space="preserve">SANCHEZ ESCOBAR LILIANA </v>
          </cell>
          <cell r="D303" t="str">
            <v>PROFESIONAL ESPECIALIZADO 222 7</v>
          </cell>
          <cell r="E303" t="str">
            <v>PROFESIONAL ESPECIALIZADO 222 5</v>
          </cell>
          <cell r="F303" t="str">
            <v>DIRECCION DE REACCION INMEDIATA</v>
          </cell>
          <cell r="G303" t="str">
            <v>DIRECCION DE REACCION INMEDIATA</v>
          </cell>
          <cell r="H303" t="str">
            <v>CONTADOR PUBLICO</v>
          </cell>
          <cell r="I303" t="str">
            <v>CONTADURIA PUBLICA</v>
          </cell>
          <cell r="J303" t="str">
            <v>GERENCIA DE NEGOCIOS INTERNACIONALES; HACIENDA PUBLICA</v>
          </cell>
          <cell r="K303" t="str">
            <v>ESPECIALIZACION EN GERENCIA DE NEGOCIOS INTERNACIONALES; ESPECIALIZACION EN HACIENDA PUBLICA</v>
          </cell>
          <cell r="L303">
            <v>42269</v>
          </cell>
          <cell r="M303">
            <v>2.8583333333333334</v>
          </cell>
          <cell r="N303" t="str">
            <v>Menos 20 servicio</v>
          </cell>
          <cell r="O303" t="str">
            <v>Planta</v>
          </cell>
          <cell r="P303" t="str">
            <v>Carrera Administ</v>
          </cell>
          <cell r="R303" t="str">
            <v>Colombia</v>
          </cell>
          <cell r="S303" t="str">
            <v>Bogotá D. C.</v>
          </cell>
          <cell r="T303" t="str">
            <v>Bogotá D. C.</v>
          </cell>
          <cell r="U303">
            <v>23691</v>
          </cell>
          <cell r="V303">
            <v>53.725000000000001</v>
          </cell>
          <cell r="W303" t="str">
            <v>Menos 55 edad</v>
          </cell>
          <cell r="X303" t="str">
            <v>ACTIVO</v>
          </cell>
          <cell r="Y303" t="str">
            <v>F</v>
          </cell>
          <cell r="Z303" t="str">
            <v>lisanchez@contraloriabogota.gov.co</v>
          </cell>
          <cell r="AA303">
            <v>39662626</v>
          </cell>
          <cell r="AB303" t="str">
            <v>PROFESIONAL</v>
          </cell>
        </row>
        <row r="304">
          <cell r="A304">
            <v>39662681</v>
          </cell>
          <cell r="B304" t="str">
            <v>1898</v>
          </cell>
          <cell r="C304" t="str">
            <v>BELLO SILVA VILMA CECILIA</v>
          </cell>
          <cell r="D304" t="str">
            <v>SECRETARIO 440 8</v>
          </cell>
          <cell r="E304" t="str">
            <v>SECRETARIO 440 8</v>
          </cell>
          <cell r="F304" t="str">
            <v>DIRECCION DE APOYO AL DESPACHO</v>
          </cell>
          <cell r="G304" t="str">
            <v>DIRECCION DE APOYO AL DESPACHO</v>
          </cell>
          <cell r="H304" t="str">
            <v>SECRETARIADO TECNICO SECRETARIO</v>
          </cell>
          <cell r="I304" t="str">
            <v>TECNICA PROFESIONAL EN SECRETARIADO</v>
          </cell>
          <cell r="J304" t="str">
            <v/>
          </cell>
          <cell r="K304" t="str">
            <v/>
          </cell>
          <cell r="L304">
            <v>32720</v>
          </cell>
          <cell r="M304">
            <v>29.002777777777776</v>
          </cell>
          <cell r="N304" t="str">
            <v>Mas 20 servicio</v>
          </cell>
          <cell r="O304" t="str">
            <v>Planta</v>
          </cell>
          <cell r="P304" t="str">
            <v>Carrera Administ</v>
          </cell>
          <cell r="R304" t="str">
            <v>Colombia</v>
          </cell>
          <cell r="S304" t="str">
            <v>Bogotá D. C.</v>
          </cell>
          <cell r="T304" t="str">
            <v>Bogotá D. C.</v>
          </cell>
          <cell r="U304">
            <v>23675</v>
          </cell>
          <cell r="V304">
            <v>53.766666666666666</v>
          </cell>
          <cell r="W304" t="str">
            <v>Menos 55 edad</v>
          </cell>
          <cell r="X304" t="str">
            <v>ACTIVO</v>
          </cell>
          <cell r="Y304" t="str">
            <v>F</v>
          </cell>
          <cell r="Z304" t="str">
            <v>vbello@contraloriabogora.gov.co</v>
          </cell>
          <cell r="AA304">
            <v>39662681</v>
          </cell>
          <cell r="AB304" t="str">
            <v>ASISTENCIAL</v>
          </cell>
        </row>
        <row r="305">
          <cell r="A305">
            <v>39692199</v>
          </cell>
          <cell r="B305" t="str">
            <v>2042</v>
          </cell>
          <cell r="C305" t="str">
            <v>BERNAL BERMUDEZ MARIA MARGARITA</v>
          </cell>
          <cell r="D305" t="str">
            <v>AUXILIAR DE SERVICIOS GENERALES 470 1</v>
          </cell>
          <cell r="E305" t="str">
            <v>AUXILIAR DE SERVICIOS GENERALES 470 1</v>
          </cell>
          <cell r="F305" t="str">
            <v>SUBDIRECCION DE SERVICIOS GENERALES</v>
          </cell>
          <cell r="G305" t="str">
            <v>DIRECCION ADMINISTRATIVA Y FINANCIERA</v>
          </cell>
          <cell r="H305" t="str">
            <v>BACHILLER ACADEMICO</v>
          </cell>
          <cell r="I305" t="str">
            <v>BACHILLERATO ACADEMICO</v>
          </cell>
          <cell r="J305" t="str">
            <v/>
          </cell>
          <cell r="K305" t="str">
            <v/>
          </cell>
          <cell r="L305">
            <v>42258</v>
          </cell>
          <cell r="M305">
            <v>2.8888888888888888</v>
          </cell>
          <cell r="N305" t="str">
            <v>Menos 20 servicio</v>
          </cell>
          <cell r="O305" t="str">
            <v>Planta</v>
          </cell>
          <cell r="P305" t="str">
            <v>Carrera Administ</v>
          </cell>
          <cell r="R305" t="str">
            <v>Colombia</v>
          </cell>
          <cell r="S305" t="str">
            <v>Bogotá D. C.</v>
          </cell>
          <cell r="T305" t="str">
            <v>Bogotá D. C.</v>
          </cell>
          <cell r="U305">
            <v>23903</v>
          </cell>
          <cell r="V305">
            <v>53.141666666666666</v>
          </cell>
          <cell r="W305" t="str">
            <v>Menos 55 edad</v>
          </cell>
          <cell r="X305" t="str">
            <v>ACTIVO</v>
          </cell>
          <cell r="Y305" t="str">
            <v>F</v>
          </cell>
          <cell r="AA305">
            <v>39692199</v>
          </cell>
          <cell r="AB305" t="str">
            <v>ASISTENCIAL</v>
          </cell>
        </row>
        <row r="306">
          <cell r="A306">
            <v>39694818</v>
          </cell>
          <cell r="B306" t="str">
            <v>1861</v>
          </cell>
          <cell r="C306" t="str">
            <v>CUESTO PARRA LUZ MARINA</v>
          </cell>
          <cell r="D306" t="str">
            <v>TECNICO OPERATIVO 314 3</v>
          </cell>
          <cell r="E306" t="str">
            <v>TECNICO OPERATIVO 314 3</v>
          </cell>
          <cell r="F306" t="str">
            <v>OFICINA DE ASUNTOS DISCIPLINARIOS</v>
          </cell>
          <cell r="G306" t="str">
            <v>OFICINA DE ASUNTOS DISCIPLINARIOS</v>
          </cell>
          <cell r="H306" t="str">
            <v>ADMINISTRADOR DE EMPRESAS</v>
          </cell>
          <cell r="I306" t="str">
            <v>ADMINISTRACION DE EMPRESAS</v>
          </cell>
          <cell r="J306" t="str">
            <v>GERENCIA TRIBUTARIA</v>
          </cell>
          <cell r="K306" t="str">
            <v>ESPECIALIZACION EN GERENCIA TRIBUTARIA</v>
          </cell>
          <cell r="L306">
            <v>43010</v>
          </cell>
          <cell r="M306">
            <v>0.8305555555555556</v>
          </cell>
          <cell r="N306" t="str">
            <v>Menos 20 servicio</v>
          </cell>
          <cell r="O306" t="str">
            <v>Planta</v>
          </cell>
          <cell r="P306" t="str">
            <v>Carrera Administ</v>
          </cell>
          <cell r="R306" t="str">
            <v>Colombia</v>
          </cell>
          <cell r="S306" t="str">
            <v>Bogotá D. C.</v>
          </cell>
          <cell r="T306" t="str">
            <v>Bogotá D. C.</v>
          </cell>
          <cell r="U306">
            <v>35073</v>
          </cell>
          <cell r="V306">
            <v>22.56111111111111</v>
          </cell>
          <cell r="W306" t="str">
            <v>Menos 55 edad</v>
          </cell>
          <cell r="X306" t="str">
            <v>ACTIVO</v>
          </cell>
          <cell r="Y306" t="str">
            <v>F</v>
          </cell>
          <cell r="Z306" t="str">
            <v>lcuesto@contraloriabogota.gov.co</v>
          </cell>
          <cell r="AA306">
            <v>39694818</v>
          </cell>
          <cell r="AB306" t="str">
            <v>TÉCNICO</v>
          </cell>
        </row>
        <row r="307">
          <cell r="A307">
            <v>39703308</v>
          </cell>
          <cell r="B307" t="str">
            <v>1441</v>
          </cell>
          <cell r="C307" t="str">
            <v>CASTRO VELOZA NEYFY ESPERANZA</v>
          </cell>
          <cell r="D307" t="str">
            <v>PROFESIONAL ESPECIALIZADO 222 7</v>
          </cell>
          <cell r="E307" t="str">
            <v>PROFESIONAL ESPECIALIZADO 222 5</v>
          </cell>
          <cell r="F307" t="str">
            <v>SUBDIRECCION DE ESTADISTICA Y ANALISIS PRESUPUESTAL Y FINANCIERO</v>
          </cell>
          <cell r="G307" t="str">
            <v>DIRECCION DE ESTUDIOS DE ECONOMIA Y POLITICA PUBLICA</v>
          </cell>
          <cell r="H307" t="str">
            <v>CONTADOR PUBLICO</v>
          </cell>
          <cell r="I307" t="str">
            <v>CONTADURIA PUBLICA</v>
          </cell>
          <cell r="J307" t="str">
            <v>GERENCIA FINANCIERA; GOBIERNO Y CONTROL DEL DISTRITO</v>
          </cell>
          <cell r="K307" t="str">
            <v>ESPECIALIZACION EN GERENCIA FINANCIERA; ESPECIALIZACION EN GOBIERNO Y CONTROL DEL DISTRITO CAPITAL</v>
          </cell>
          <cell r="L307">
            <v>34367</v>
          </cell>
          <cell r="M307">
            <v>24.497222222222224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R307" t="str">
            <v>Colombia</v>
          </cell>
          <cell r="S307" t="str">
            <v>Bogotá D. C.</v>
          </cell>
          <cell r="T307" t="str">
            <v>Bogotá D. C.</v>
          </cell>
          <cell r="U307">
            <v>23739</v>
          </cell>
          <cell r="V307">
            <v>53.591666666666669</v>
          </cell>
          <cell r="W307" t="str">
            <v>Menos 55 edad</v>
          </cell>
          <cell r="X307" t="str">
            <v>ACTIVO</v>
          </cell>
          <cell r="Y307" t="str">
            <v>F</v>
          </cell>
          <cell r="Z307" t="str">
            <v>ncastro@contraloriabogota.gov.co</v>
          </cell>
          <cell r="AA307">
            <v>39703308</v>
          </cell>
          <cell r="AB307" t="str">
            <v>PROFESIONAL</v>
          </cell>
        </row>
        <row r="308">
          <cell r="A308">
            <v>39709370</v>
          </cell>
          <cell r="B308" t="str">
            <v>1994</v>
          </cell>
          <cell r="C308" t="str">
            <v xml:space="preserve">RAMIREZ CORTES ISABEL </v>
          </cell>
          <cell r="D308" t="str">
            <v>AUXILIAR ADMINISTRATIVO 407 3</v>
          </cell>
          <cell r="E308" t="str">
            <v>AUXILIAR ADMINISTRATIVO 407 3</v>
          </cell>
          <cell r="F308" t="str">
            <v>SUBDIRECCION DE CAPACITACION Y COOPERACION TECNICA</v>
          </cell>
          <cell r="G308" t="str">
            <v>DIRECCION DE TALENTO HUMANO</v>
          </cell>
          <cell r="H308" t="str">
            <v>ADMINISTRADOR DE EMPRESAS</v>
          </cell>
          <cell r="I308" t="str">
            <v>ADMINISTRACION DE EMPRESAS</v>
          </cell>
          <cell r="J308" t="str">
            <v/>
          </cell>
          <cell r="K308" t="str">
            <v/>
          </cell>
          <cell r="L308">
            <v>34388</v>
          </cell>
          <cell r="M308">
            <v>24.43888888888889</v>
          </cell>
          <cell r="N308" t="str">
            <v>Mas 20 servicio</v>
          </cell>
          <cell r="O308" t="str">
            <v>Planta</v>
          </cell>
          <cell r="P308" t="str">
            <v>Carrera Administ</v>
          </cell>
          <cell r="R308" t="str">
            <v>Colombia</v>
          </cell>
          <cell r="S308" t="str">
            <v>Cundinamarca</v>
          </cell>
          <cell r="T308" t="str">
            <v>Zipaquirá</v>
          </cell>
          <cell r="U308">
            <v>22967</v>
          </cell>
          <cell r="V308">
            <v>55.705555555555556</v>
          </cell>
          <cell r="W308" t="str">
            <v>Mas 55 edad</v>
          </cell>
          <cell r="X308" t="str">
            <v>ACTIVO</v>
          </cell>
          <cell r="Y308" t="str">
            <v>F</v>
          </cell>
          <cell r="Z308" t="str">
            <v>iramirez@contraloriabogota.gov.co</v>
          </cell>
          <cell r="AA308">
            <v>39709370</v>
          </cell>
          <cell r="AB308" t="str">
            <v>ASISTENCIAL</v>
          </cell>
        </row>
        <row r="309">
          <cell r="A309">
            <v>39709898</v>
          </cell>
          <cell r="B309" t="str">
            <v>1175</v>
          </cell>
          <cell r="C309" t="str">
            <v xml:space="preserve">PACHECO CUELLAR JUDITH </v>
          </cell>
          <cell r="D309" t="str">
            <v>GERENTE 039 1</v>
          </cell>
          <cell r="E309" t="str">
            <v>GERENTE 039 1</v>
          </cell>
          <cell r="F309" t="str">
            <v>DIRECCION SECTOR HACIENDA</v>
          </cell>
          <cell r="G309" t="str">
            <v>DIRECCION SECTOR HACIENDA</v>
          </cell>
          <cell r="H309" t="str">
            <v>CONTADOR PUBLICO</v>
          </cell>
          <cell r="I309" t="str">
            <v>CONTADURIA PUBLICA</v>
          </cell>
          <cell r="J309" t="str">
            <v>DERECHO TRIBUTARIO</v>
          </cell>
          <cell r="K309" t="str">
            <v>ESPECIALIZACION EN DERECHO TRIBUTARIO</v>
          </cell>
          <cell r="L309">
            <v>42570</v>
          </cell>
          <cell r="M309">
            <v>2.0333333333333332</v>
          </cell>
          <cell r="N309" t="str">
            <v>Menos 20 servicio</v>
          </cell>
          <cell r="O309" t="str">
            <v>Planta</v>
          </cell>
          <cell r="P309" t="str">
            <v>Libre N y R</v>
          </cell>
          <cell r="R309" t="str">
            <v>Colombia</v>
          </cell>
          <cell r="S309" t="str">
            <v>Bogotá D. C.</v>
          </cell>
          <cell r="T309" t="str">
            <v>Bogotá D. C.</v>
          </cell>
          <cell r="U309">
            <v>22977</v>
          </cell>
          <cell r="V309">
            <v>55.677777777777777</v>
          </cell>
          <cell r="W309" t="str">
            <v>Mas 55 edad</v>
          </cell>
          <cell r="X309" t="str">
            <v>ACTIVO</v>
          </cell>
          <cell r="Y309" t="str">
            <v>F</v>
          </cell>
          <cell r="Z309" t="str">
            <v>jpacheco@contraloriabogota.gov.co</v>
          </cell>
          <cell r="AA309">
            <v>39709898</v>
          </cell>
          <cell r="AB309" t="str">
            <v>DIRECTIVO</v>
          </cell>
        </row>
        <row r="310">
          <cell r="A310">
            <v>39713225</v>
          </cell>
          <cell r="B310" t="str">
            <v>1773</v>
          </cell>
          <cell r="C310" t="str">
            <v>BENAVIDES ROZO MARTHA ELIZABETH</v>
          </cell>
          <cell r="D310" t="str">
            <v>PROFESIONAL ESPECIALIZADO 222 5</v>
          </cell>
          <cell r="E310" t="str">
            <v>PROFESIONAL UNIVERSITARIO 219 1</v>
          </cell>
          <cell r="F310" t="str">
            <v>DIRECCION DE TALENTO HUMANO</v>
          </cell>
          <cell r="G310" t="str">
            <v>DIRECCION DE TALENTO HUMANO</v>
          </cell>
          <cell r="H310" t="str">
            <v>ADMINISTRADOR DE EMPRESAS</v>
          </cell>
          <cell r="I310" t="str">
            <v>ADMINISTRACION DE EMPRESAS</v>
          </cell>
          <cell r="J310" t="str">
            <v>GERENCIA DE RECURSOS HUMANOS; GESTION Y RESPONSABILIDAD FISCAL; GERENCIA EMPRESARIAL</v>
          </cell>
          <cell r="K310" t="str">
            <v>ESPECIALIZACION EN GERENCIA DE RECURSOS HUMANOS; ESPECIALIZACION EN GESTION Y RESPONSABILIDAD FISCAL; ESPECIALIZACION EN GERENCIA EMPRESARIAL</v>
          </cell>
          <cell r="L310">
            <v>42254</v>
          </cell>
          <cell r="M310">
            <v>2.9</v>
          </cell>
          <cell r="N310" t="str">
            <v>Menos 20 servicio</v>
          </cell>
          <cell r="O310" t="str">
            <v>Planta</v>
          </cell>
          <cell r="P310" t="str">
            <v>Carrera Administ</v>
          </cell>
          <cell r="R310" t="str">
            <v>Colombia</v>
          </cell>
          <cell r="S310" t="str">
            <v>Bogotá D. C.</v>
          </cell>
          <cell r="T310" t="str">
            <v>Bogotá D. C.</v>
          </cell>
          <cell r="U310">
            <v>23502</v>
          </cell>
          <cell r="V310">
            <v>54.238888888888887</v>
          </cell>
          <cell r="W310" t="str">
            <v>Menos 55 edad</v>
          </cell>
          <cell r="X310" t="str">
            <v>ACTIVO</v>
          </cell>
          <cell r="Y310" t="str">
            <v>F</v>
          </cell>
          <cell r="Z310" t="str">
            <v>mbenavides@contraloriabogota.gov.co</v>
          </cell>
          <cell r="AA310">
            <v>39713225</v>
          </cell>
          <cell r="AB310" t="str">
            <v>PROFESIONAL</v>
          </cell>
        </row>
        <row r="311">
          <cell r="A311">
            <v>39719140</v>
          </cell>
          <cell r="B311" t="str">
            <v>1784</v>
          </cell>
          <cell r="C311" t="str">
            <v xml:space="preserve">MANTILLA CARVAJAL TERESA </v>
          </cell>
          <cell r="D311" t="str">
            <v>PROFESIONAL UNIVERSITARIO 219 3</v>
          </cell>
          <cell r="E311" t="str">
            <v>PROFESIONAL UNIVERSITARIO 219 1</v>
          </cell>
          <cell r="F311" t="str">
            <v>DIRECCION SECTOR DESARROLLO ECONOMICO, INDUSTRIA Y TURISMO</v>
          </cell>
          <cell r="G311" t="str">
            <v>DIRECCION SECTOR DESARROLLO ECONOMICO, INDUSTRIA Y TURISMO</v>
          </cell>
          <cell r="H311" t="str">
            <v>ADMINISTRADOR DE EMPRESAS</v>
          </cell>
          <cell r="I311" t="str">
            <v>ADMINISTRACION DE EMPRESAS</v>
          </cell>
          <cell r="J311" t="str">
            <v>GESTION HUMANA</v>
          </cell>
          <cell r="K311" t="str">
            <v>ESPECIALIZACION EN GESTION HUMANA</v>
          </cell>
          <cell r="L311">
            <v>42254</v>
          </cell>
          <cell r="M311">
            <v>2.9</v>
          </cell>
          <cell r="N311" t="str">
            <v>Menos 20 servicio</v>
          </cell>
          <cell r="O311" t="str">
            <v>Planta</v>
          </cell>
          <cell r="P311" t="str">
            <v>Carrera Administ</v>
          </cell>
          <cell r="R311" t="str">
            <v>Colombia</v>
          </cell>
          <cell r="S311" t="str">
            <v>Santander</v>
          </cell>
          <cell r="T311" t="str">
            <v>San Gil</v>
          </cell>
          <cell r="U311">
            <v>24414</v>
          </cell>
          <cell r="V311">
            <v>51.744444444444447</v>
          </cell>
          <cell r="W311" t="str">
            <v>Menos 55 edad</v>
          </cell>
          <cell r="X311" t="str">
            <v>ACTIVO</v>
          </cell>
          <cell r="Y311" t="str">
            <v>F</v>
          </cell>
          <cell r="Z311" t="str">
            <v>tmantilla@contraloriabogota.gov.co</v>
          </cell>
          <cell r="AA311">
            <v>39719140</v>
          </cell>
          <cell r="AB311" t="str">
            <v>PROFESIONAL</v>
          </cell>
        </row>
        <row r="312">
          <cell r="A312">
            <v>39757236</v>
          </cell>
          <cell r="B312" t="str">
            <v>1779</v>
          </cell>
          <cell r="C312" t="str">
            <v>VELOZA MONROY MARTHA LUCIA</v>
          </cell>
          <cell r="D312" t="str">
            <v>PROFESIONAL UNIVERSITARIO 219 3</v>
          </cell>
          <cell r="E312" t="str">
            <v>PROFESIONAL UNIVERSITARIO 219 1</v>
          </cell>
          <cell r="F312" t="str">
            <v>DIRECCION ADMINISTRATIVA Y FINANCIERA</v>
          </cell>
          <cell r="G312" t="str">
            <v>DIRECCION ADMINISTRATIVA Y FINANCIERA</v>
          </cell>
          <cell r="H312" t="str">
            <v>ECONOMISTA</v>
          </cell>
          <cell r="I312" t="str">
            <v>ECONOMIA</v>
          </cell>
          <cell r="J312" t="str">
            <v>GERENCIA FINANCIERA; GESTION TRIBUTARIA</v>
          </cell>
          <cell r="K312" t="str">
            <v>ESPECIALIZACION EN GERENCIA FINANCIERA; ESPECIALIZACION EN GESTION TRIBUTARIA</v>
          </cell>
          <cell r="L312">
            <v>42493</v>
          </cell>
          <cell r="M312">
            <v>2.2444444444444445</v>
          </cell>
          <cell r="N312" t="str">
            <v>Menos 20 servicio</v>
          </cell>
          <cell r="O312" t="str">
            <v>Planta</v>
          </cell>
          <cell r="P312" t="str">
            <v>Carrera Administ</v>
          </cell>
          <cell r="R312" t="str">
            <v>Colombia</v>
          </cell>
          <cell r="S312" t="str">
            <v>Bogotá D. C.</v>
          </cell>
          <cell r="T312" t="str">
            <v>Bogotá D. C.</v>
          </cell>
          <cell r="U312">
            <v>26042</v>
          </cell>
          <cell r="V312">
            <v>47.283333333333331</v>
          </cell>
          <cell r="W312" t="str">
            <v>Menos 55 edad</v>
          </cell>
          <cell r="X312" t="str">
            <v>ACTIVO</v>
          </cell>
          <cell r="Y312" t="str">
            <v>F</v>
          </cell>
          <cell r="Z312" t="str">
            <v>mveloza@contraloriabogota.gov.co</v>
          </cell>
          <cell r="AA312">
            <v>39757236</v>
          </cell>
          <cell r="AB312" t="str">
            <v>PROFESIONAL</v>
          </cell>
        </row>
        <row r="313">
          <cell r="A313">
            <v>39760167</v>
          </cell>
          <cell r="B313" t="str">
            <v>2050</v>
          </cell>
          <cell r="C313" t="str">
            <v>RINCON ACEVEDO SANDRA PATRICIA</v>
          </cell>
          <cell r="D313" t="str">
            <v>AUXILIAR DE SERVICIOS GENERALES 470 1</v>
          </cell>
          <cell r="E313" t="str">
            <v>AUXILIAR DE SERVICIOS GENERALES 470 1</v>
          </cell>
          <cell r="F313" t="str">
            <v>SUBDIRECCION DE SERVICIOS GENERALES</v>
          </cell>
          <cell r="G313" t="str">
            <v>DIRECCION ADMINISTRATIVA Y FINANCIERA</v>
          </cell>
          <cell r="H313" t="str">
            <v>BACHILLER ACADEMICO</v>
          </cell>
          <cell r="I313" t="str">
            <v>BACHILLERATO ACADEMICO</v>
          </cell>
          <cell r="J313" t="str">
            <v/>
          </cell>
          <cell r="K313" t="str">
            <v/>
          </cell>
          <cell r="L313">
            <v>41247</v>
          </cell>
          <cell r="M313">
            <v>5.6583333333333332</v>
          </cell>
          <cell r="N313" t="str">
            <v>Menos 20 servicio</v>
          </cell>
          <cell r="O313" t="str">
            <v>Provisional</v>
          </cell>
          <cell r="P313" t="str">
            <v>Definitivo</v>
          </cell>
          <cell r="R313" t="str">
            <v>Colombia</v>
          </cell>
          <cell r="S313" t="str">
            <v>Norte de Santander</v>
          </cell>
          <cell r="T313" t="str">
            <v>Cúcuta</v>
          </cell>
          <cell r="U313">
            <v>26583</v>
          </cell>
          <cell r="V313">
            <v>45.805555555555557</v>
          </cell>
          <cell r="W313" t="str">
            <v>Menos 55 edad</v>
          </cell>
          <cell r="X313" t="str">
            <v>ACTIVO</v>
          </cell>
          <cell r="Y313" t="str">
            <v>F</v>
          </cell>
          <cell r="AA313">
            <v>39760167</v>
          </cell>
          <cell r="AB313" t="str">
            <v>ASISTENCIAL</v>
          </cell>
        </row>
        <row r="314">
          <cell r="A314">
            <v>39769404</v>
          </cell>
          <cell r="B314" t="str">
            <v>1630</v>
          </cell>
          <cell r="C314" t="str">
            <v>NINO LEGUIZAMON MARTHA PATRICIA</v>
          </cell>
          <cell r="D314" t="str">
            <v>PROFESIONAL UNIVERSITARIO 219 3</v>
          </cell>
          <cell r="E314" t="str">
            <v>PROFESIONAL UNIVERSITARIO 219 3</v>
          </cell>
          <cell r="F314" t="str">
            <v>DIRECCION SECTOR HACIENDA</v>
          </cell>
          <cell r="G314" t="str">
            <v>DIRECCION SECTOR HACIENDA</v>
          </cell>
          <cell r="H314" t="str">
            <v>CONTADOR PUBLICO</v>
          </cell>
          <cell r="I314" t="str">
            <v>CONTADURIA PUBLICA</v>
          </cell>
          <cell r="J314" t="str">
            <v>GERENCIA FINANCIERA</v>
          </cell>
          <cell r="K314" t="str">
            <v>ESPECIALIZACION EN GERENCIA FINANCIERA</v>
          </cell>
          <cell r="L314">
            <v>34149</v>
          </cell>
          <cell r="M314">
            <v>25.088888888888889</v>
          </cell>
          <cell r="N314" t="str">
            <v>Mas 20 servicio</v>
          </cell>
          <cell r="O314" t="str">
            <v>Planta</v>
          </cell>
          <cell r="P314" t="str">
            <v>Carrera Administ</v>
          </cell>
          <cell r="R314" t="str">
            <v>Colombia</v>
          </cell>
          <cell r="S314" t="str">
            <v>Cundinamarca</v>
          </cell>
          <cell r="T314" t="str">
            <v>Madrid</v>
          </cell>
          <cell r="U314">
            <v>25430</v>
          </cell>
          <cell r="V314">
            <v>48.961111111111109</v>
          </cell>
          <cell r="W314" t="str">
            <v>Menos 55 edad</v>
          </cell>
          <cell r="X314" t="str">
            <v>ACTIVO</v>
          </cell>
          <cell r="Y314" t="str">
            <v>F</v>
          </cell>
          <cell r="Z314" t="str">
            <v>pnino@contraloriabogota.gov,co</v>
          </cell>
          <cell r="AA314">
            <v>39769404</v>
          </cell>
          <cell r="AB314" t="str">
            <v>PROFESIONAL</v>
          </cell>
        </row>
        <row r="315">
          <cell r="A315">
            <v>39773839</v>
          </cell>
          <cell r="B315" t="str">
            <v>1759</v>
          </cell>
          <cell r="C315" t="str">
            <v>PATIÑO VILLAMIZAR MARIA CAROLINA</v>
          </cell>
          <cell r="D315" t="str">
            <v>PROFESIONAL UNIVERSITARIO 219 1</v>
          </cell>
          <cell r="E315" t="str">
            <v>PROFESIONAL UNIVERSITARIO 219 1</v>
          </cell>
          <cell r="F315" t="str">
            <v>OFICINA ASESORA DE COMUNICACIONES</v>
          </cell>
          <cell r="G315" t="str">
            <v>OFICINA ASESORA DE COMUNICACIONES</v>
          </cell>
          <cell r="H315" t="str">
            <v>COMUNICADOR SOCIAL - PERIODISTA</v>
          </cell>
          <cell r="K315" t="str">
            <v/>
          </cell>
          <cell r="L315">
            <v>43054</v>
          </cell>
          <cell r="M315">
            <v>0.71111111111111114</v>
          </cell>
          <cell r="N315" t="str">
            <v>Menos 20 servicio</v>
          </cell>
          <cell r="O315" t="str">
            <v>Provisional</v>
          </cell>
          <cell r="P315" t="str">
            <v>Temporal</v>
          </cell>
          <cell r="R315" t="str">
            <v>Colombia</v>
          </cell>
          <cell r="S315" t="str">
            <v>Bogotá D. C.</v>
          </cell>
          <cell r="T315" t="str">
            <v>Bogotá D. C.</v>
          </cell>
          <cell r="U315">
            <v>24448</v>
          </cell>
          <cell r="V315">
            <v>51.65</v>
          </cell>
          <cell r="W315" t="str">
            <v>Menos 55 edad</v>
          </cell>
          <cell r="X315" t="str">
            <v>ACTIVO</v>
          </cell>
          <cell r="Y315" t="str">
            <v>F</v>
          </cell>
          <cell r="Z315" t="str">
            <v>mpatino@contraloriabogota.gov.co</v>
          </cell>
          <cell r="AA315">
            <v>39773839</v>
          </cell>
          <cell r="AB315" t="str">
            <v>PROFESIONAL</v>
          </cell>
        </row>
        <row r="316">
          <cell r="A316">
            <v>39777431</v>
          </cell>
          <cell r="B316" t="str">
            <v>1477</v>
          </cell>
          <cell r="C316" t="str">
            <v>ROLDAN RODRIGUEZ ALEXANDRA MARIA</v>
          </cell>
          <cell r="D316" t="str">
            <v>PROFESIONAL UNIVERSITARIO 219 3</v>
          </cell>
          <cell r="E316" t="str">
            <v>PROFESIONAL UNIVERSITARIO 219 3</v>
          </cell>
          <cell r="F316" t="str">
            <v>DIRECCION SECTOR DESARROLLO ECONOMICO, INDUSTRIA Y TURISMO</v>
          </cell>
          <cell r="G316" t="str">
            <v>DIRECCION SECTOR DESARROLLO ECONOMICO, INDUSTRIA Y TURISMO</v>
          </cell>
          <cell r="H316" t="str">
            <v>ECONOMISTA</v>
          </cell>
          <cell r="I316" t="str">
            <v>ECONOMIA</v>
          </cell>
          <cell r="J316" t="str">
            <v>FORMULACION Y EVALUACION SOCIAL Y ECONOMICA</v>
          </cell>
          <cell r="K316" t="str">
            <v>ESPECIALIZACION EN FORMULACION Y EVALUACION SOCIAL Y ECONOMICA DE PROYECTOS</v>
          </cell>
          <cell r="L316">
            <v>32406</v>
          </cell>
          <cell r="M316">
            <v>29.863888888888887</v>
          </cell>
          <cell r="N316" t="str">
            <v>Mas 20 servicio</v>
          </cell>
          <cell r="O316" t="str">
            <v>Planta</v>
          </cell>
          <cell r="P316" t="str">
            <v>Carrera Administ</v>
          </cell>
          <cell r="R316" t="str">
            <v>Colombia</v>
          </cell>
          <cell r="S316" t="str">
            <v>Bogotá D. C.</v>
          </cell>
          <cell r="T316" t="str">
            <v>Bogotá D. C.</v>
          </cell>
          <cell r="U316">
            <v>24888</v>
          </cell>
          <cell r="V316">
            <v>50.447222222222223</v>
          </cell>
          <cell r="W316" t="str">
            <v>Menos 55 edad</v>
          </cell>
          <cell r="X316" t="str">
            <v>ACTIVO</v>
          </cell>
          <cell r="Y316" t="str">
            <v>F</v>
          </cell>
          <cell r="Z316" t="str">
            <v>aroldan@contraloriabogota.gov.co</v>
          </cell>
          <cell r="AA316">
            <v>39777431</v>
          </cell>
          <cell r="AB316" t="str">
            <v>PROFESIONAL</v>
          </cell>
        </row>
        <row r="317">
          <cell r="A317">
            <v>39780200</v>
          </cell>
          <cell r="B317" t="str">
            <v>1773</v>
          </cell>
          <cell r="C317" t="str">
            <v xml:space="preserve">TORRES PIÑEROS EMILIA </v>
          </cell>
          <cell r="D317" t="str">
            <v>PROFESIONAL UNIVERSITARIO 219 1</v>
          </cell>
          <cell r="E317" t="str">
            <v>PROFESIONAL UNIVERSITARIO 219 1</v>
          </cell>
          <cell r="F317" t="str">
            <v>DIRECCION SECTOR GOBIERNO</v>
          </cell>
          <cell r="G317" t="str">
            <v>DIRECCION SECTOR GOBIERNO</v>
          </cell>
          <cell r="H317" t="str">
            <v>ABOGADO</v>
          </cell>
          <cell r="I317" t="str">
            <v>DERECHO</v>
          </cell>
          <cell r="K317" t="str">
            <v/>
          </cell>
          <cell r="L317">
            <v>42860</v>
          </cell>
          <cell r="M317">
            <v>1.2388888888888889</v>
          </cell>
          <cell r="N317" t="str">
            <v>Menos 20 servicio</v>
          </cell>
          <cell r="O317" t="str">
            <v>Provisional</v>
          </cell>
          <cell r="P317" t="str">
            <v>Temporal</v>
          </cell>
          <cell r="R317" t="str">
            <v>Colombia</v>
          </cell>
          <cell r="S317" t="str">
            <v>Bogotá D. C.</v>
          </cell>
          <cell r="T317" t="str">
            <v>Bogotá D. C.</v>
          </cell>
          <cell r="U317">
            <v>24732</v>
          </cell>
          <cell r="V317">
            <v>50.87222222222222</v>
          </cell>
          <cell r="W317" t="str">
            <v>Menos 55 edad</v>
          </cell>
          <cell r="X317" t="str">
            <v>ACTIVO</v>
          </cell>
          <cell r="Y317" t="str">
            <v>F</v>
          </cell>
          <cell r="Z317" t="str">
            <v>etorres@contraloriabogota.gov.co</v>
          </cell>
          <cell r="AA317">
            <v>39780200</v>
          </cell>
          <cell r="AB317" t="str">
            <v>PROFESIONAL</v>
          </cell>
        </row>
        <row r="318">
          <cell r="A318">
            <v>39784532</v>
          </cell>
          <cell r="B318" t="str">
            <v>1381</v>
          </cell>
          <cell r="C318" t="str">
            <v xml:space="preserve">CHACON MORENO MARIBEL </v>
          </cell>
          <cell r="D318" t="str">
            <v>PROFESIONAL ESPECIALIZADO 222 7</v>
          </cell>
          <cell r="E318" t="str">
            <v>PROFESIONAL ESPECIALIZADO 222 7</v>
          </cell>
          <cell r="F318" t="str">
            <v>DIRECCION SECTOR GOBIERNO</v>
          </cell>
          <cell r="G318" t="str">
            <v>DIRECCION SECTOR GOBIERNO</v>
          </cell>
          <cell r="H318" t="str">
            <v>ADMINISTRADOR DE EMPRESAS</v>
          </cell>
          <cell r="I318" t="str">
            <v>ADMINISTRACION DE EMPRESAS</v>
          </cell>
          <cell r="J318" t="str">
            <v>GERENCIA PUBLICA Y CONTROL FISCAL; GOBIERNO Y CONTROL DEL DISTRITO CAPITAL</v>
          </cell>
          <cell r="K318" t="str">
            <v>ESPECIALIZACION EN GERENCIA PUBLICA Y CONTROL FISCAL; ESPECIALIZACION EN GOBIERNO Y CONTROL DEL DISTRITO CAPITAL</v>
          </cell>
          <cell r="L318">
            <v>34533</v>
          </cell>
          <cell r="M318">
            <v>24.036111111111111</v>
          </cell>
          <cell r="N318" t="str">
            <v>Mas 20 servicio</v>
          </cell>
          <cell r="O318" t="str">
            <v>Planta</v>
          </cell>
          <cell r="P318" t="str">
            <v>Carrera Administ</v>
          </cell>
          <cell r="R318" t="str">
            <v>Colombia</v>
          </cell>
          <cell r="S318" t="str">
            <v>Bogotá D. C.</v>
          </cell>
          <cell r="T318" t="str">
            <v>Bogotá D. C.</v>
          </cell>
          <cell r="U318">
            <v>24921</v>
          </cell>
          <cell r="V318">
            <v>50.352777777777774</v>
          </cell>
          <cell r="W318" t="str">
            <v>Menos 55 edad</v>
          </cell>
          <cell r="X318" t="str">
            <v>ACTIVO</v>
          </cell>
          <cell r="Y318" t="str">
            <v>F</v>
          </cell>
          <cell r="Z318" t="str">
            <v>mchacon@contraloriabogota.gov.co</v>
          </cell>
          <cell r="AA318">
            <v>39784532</v>
          </cell>
          <cell r="AB318" t="str">
            <v>PROFESIONAL</v>
          </cell>
        </row>
        <row r="319">
          <cell r="A319">
            <v>39790218</v>
          </cell>
          <cell r="B319" t="str">
            <v>1514</v>
          </cell>
          <cell r="C319" t="str">
            <v xml:space="preserve">CEPEDA AMARIS JOHANNA </v>
          </cell>
          <cell r="D319" t="str">
            <v>PROFESIONAL UNIVERSITARIO 219 3</v>
          </cell>
          <cell r="E319" t="str">
            <v>PROFESIONAL UNIVERSITARIO 219 3</v>
          </cell>
          <cell r="F319" t="str">
            <v>OFICINA ASESORA JURIDICA</v>
          </cell>
          <cell r="G319" t="str">
            <v>OFICINA ASESORA JURIDICA</v>
          </cell>
          <cell r="H319" t="str">
            <v>ABOGADO</v>
          </cell>
          <cell r="I319" t="str">
            <v>DERECHO</v>
          </cell>
          <cell r="J319" t="str">
            <v>DERECHO COMERCIAL Y FINANCIERO</v>
          </cell>
          <cell r="K319" t="str">
            <v>ESPECIALIZACION EN DERECHO COMERCIAL Y FINANCIERO</v>
          </cell>
          <cell r="L319">
            <v>35437</v>
          </cell>
          <cell r="M319">
            <v>21.566666666666666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R319" t="str">
            <v>Colombia</v>
          </cell>
          <cell r="S319" t="str">
            <v>Bogotá D. C.</v>
          </cell>
          <cell r="T319" t="str">
            <v>Bogotá D. C.</v>
          </cell>
          <cell r="U319">
            <v>26095</v>
          </cell>
          <cell r="V319">
            <v>47.138888888888886</v>
          </cell>
          <cell r="W319" t="str">
            <v>Menos 55 edad</v>
          </cell>
          <cell r="X319" t="str">
            <v>ACTIVO</v>
          </cell>
          <cell r="Y319" t="str">
            <v>F</v>
          </cell>
          <cell r="Z319" t="str">
            <v>jcepeda@contraloriabogota.gov.co</v>
          </cell>
          <cell r="AA319">
            <v>39790218</v>
          </cell>
          <cell r="AB319" t="str">
            <v>PROFESIONAL</v>
          </cell>
        </row>
        <row r="320">
          <cell r="A320">
            <v>39801386</v>
          </cell>
          <cell r="B320" t="str">
            <v>1952</v>
          </cell>
          <cell r="C320" t="str">
            <v xml:space="preserve">LOAIZA NUÑEZ ADRIANA </v>
          </cell>
          <cell r="D320" t="str">
            <v>SECRETARIO 440 8</v>
          </cell>
          <cell r="E320" t="str">
            <v>SECRETARIO 440 8</v>
          </cell>
          <cell r="F320" t="str">
            <v>DIRECCION SECTOR SERVICIOS PUBLICOS</v>
          </cell>
          <cell r="G320" t="str">
            <v>DIRECCION SECTOR SERVICIOS PUBLICOS</v>
          </cell>
          <cell r="H320" t="str">
            <v>BACHILLER ACADEMICO</v>
          </cell>
          <cell r="I320" t="str">
            <v>BACHILLERATO ACADEMICO</v>
          </cell>
          <cell r="L320">
            <v>43164</v>
          </cell>
          <cell r="M320">
            <v>0.40555555555555556</v>
          </cell>
          <cell r="N320" t="str">
            <v>Menos 20 servicio</v>
          </cell>
          <cell r="O320" t="str">
            <v>Planta</v>
          </cell>
          <cell r="P320" t="str">
            <v>PERIODO DE PRUEBA</v>
          </cell>
          <cell r="Q320">
            <v>43347</v>
          </cell>
          <cell r="R320" t="str">
            <v>Colombia</v>
          </cell>
          <cell r="S320" t="str">
            <v>Bogotá D. C.</v>
          </cell>
          <cell r="T320" t="str">
            <v>Bogotá D. C.</v>
          </cell>
          <cell r="U320">
            <v>26552</v>
          </cell>
          <cell r="V320">
            <v>45.891666666666666</v>
          </cell>
          <cell r="W320" t="str">
            <v>Menos 55 edad</v>
          </cell>
          <cell r="X320" t="str">
            <v>ACTIVO</v>
          </cell>
          <cell r="Y320" t="str">
            <v>F</v>
          </cell>
          <cell r="Z320" t="str">
            <v>aloaiza@contraloriabogota.gov.co</v>
          </cell>
          <cell r="AA320">
            <v>39801386</v>
          </cell>
          <cell r="AB320" t="str">
            <v>ASISTENCIAL</v>
          </cell>
        </row>
        <row r="321">
          <cell r="A321">
            <v>39801752</v>
          </cell>
          <cell r="B321" t="str">
            <v>2040</v>
          </cell>
          <cell r="C321" t="str">
            <v>DIAZ SARMIENTO ROSA ICELA</v>
          </cell>
          <cell r="D321" t="str">
            <v>AUXILIAR ADMINISTRATIVO 407 3</v>
          </cell>
          <cell r="E321" t="str">
            <v>AUXILIAR DE SERVICIOS GENERALES 470 1</v>
          </cell>
          <cell r="F321" t="str">
            <v>OFICINA ASESORA JURIDICA</v>
          </cell>
          <cell r="G321" t="str">
            <v>OFICINA ASESORA JURIDICA</v>
          </cell>
          <cell r="H321" t="str">
            <v>BACHILLER ACADEMICO</v>
          </cell>
          <cell r="I321" t="str">
            <v>BACHILLERATO ACADEMICO</v>
          </cell>
          <cell r="J321" t="str">
            <v/>
          </cell>
          <cell r="K321" t="str">
            <v/>
          </cell>
          <cell r="L321">
            <v>42258</v>
          </cell>
          <cell r="M321">
            <v>2.8888888888888888</v>
          </cell>
          <cell r="N321" t="str">
            <v>Menos 20 servicio</v>
          </cell>
          <cell r="O321" t="str">
            <v>Planta</v>
          </cell>
          <cell r="P321" t="str">
            <v>Carrera Administ</v>
          </cell>
          <cell r="R321" t="str">
            <v>Colombia</v>
          </cell>
          <cell r="S321" t="str">
            <v>Bogotá D. C.</v>
          </cell>
          <cell r="T321" t="str">
            <v>Bogotá D. C.</v>
          </cell>
          <cell r="U321">
            <v>26738</v>
          </cell>
          <cell r="V321">
            <v>45.37777777777778</v>
          </cell>
          <cell r="W321" t="str">
            <v>Menos 55 edad</v>
          </cell>
          <cell r="X321" t="str">
            <v>ACTIVO</v>
          </cell>
          <cell r="Y321" t="str">
            <v>F</v>
          </cell>
          <cell r="Z321" t="str">
            <v>ridiaz@contraloriabogota.gov.co</v>
          </cell>
          <cell r="AA321">
            <v>39801752</v>
          </cell>
          <cell r="AB321" t="str">
            <v>ASISTENCIAL</v>
          </cell>
        </row>
        <row r="322">
          <cell r="A322">
            <v>40012462</v>
          </cell>
          <cell r="B322" t="str">
            <v>1220</v>
          </cell>
          <cell r="C322" t="str">
            <v xml:space="preserve">RAMIREZ AYALA PAULINA </v>
          </cell>
          <cell r="D322" t="str">
            <v>PROFESIONAL ESPECIALIZADO 222 7</v>
          </cell>
          <cell r="E322" t="str">
            <v>PROFESIONAL ESPECIALIZADO 222 7</v>
          </cell>
          <cell r="F322" t="str">
            <v>SUBDIRECCION DE GESTION LOCAL</v>
          </cell>
          <cell r="G322" t="str">
            <v>DIRECCION DE PARTICIPACION CIUDADANA Y DESARROLLO LOCAL</v>
          </cell>
          <cell r="H322" t="str">
            <v>ECONOMISTA</v>
          </cell>
          <cell r="I322" t="str">
            <v>ECONOMIA</v>
          </cell>
          <cell r="J322" t="str">
            <v>AUDITORIA DE SISTEMAS; ADMINISTRACION ESTRATEGICA DEL CONTROL INTERNO</v>
          </cell>
          <cell r="K322" t="str">
            <v>ESPECIALIZACION EN AUDITORIA DE SISTEMAS; ESPECIALIZACION EN ADMINISTRACION ESTRATEGICA DEL CONTROL INTERNO</v>
          </cell>
          <cell r="L322">
            <v>34353</v>
          </cell>
          <cell r="M322">
            <v>24.533333333333335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R322" t="str">
            <v>Colombia</v>
          </cell>
          <cell r="S322" t="str">
            <v>Boyacá</v>
          </cell>
          <cell r="T322" t="str">
            <v>Tunja</v>
          </cell>
          <cell r="U322">
            <v>21189</v>
          </cell>
          <cell r="V322">
            <v>60.575000000000003</v>
          </cell>
          <cell r="W322" t="str">
            <v>Mas 55 edad</v>
          </cell>
          <cell r="X322" t="str">
            <v>ACTIVO</v>
          </cell>
          <cell r="Y322" t="str">
            <v>F</v>
          </cell>
          <cell r="Z322" t="str">
            <v>Pramirez@contraoriabogota.gov.co</v>
          </cell>
          <cell r="AA322">
            <v>40012462</v>
          </cell>
          <cell r="AB322" t="str">
            <v>PROFESIONAL</v>
          </cell>
        </row>
        <row r="323">
          <cell r="A323">
            <v>40025382</v>
          </cell>
          <cell r="B323" t="str">
            <v>1387</v>
          </cell>
          <cell r="C323" t="str">
            <v xml:space="preserve">GONZALEZ AYALA MIRYAM </v>
          </cell>
          <cell r="D323" t="str">
            <v>PROFESIONAL ESPECIALIZADO 222 7</v>
          </cell>
          <cell r="E323" t="str">
            <v>PROFESIONAL ESPECIALIZADO 222 7</v>
          </cell>
          <cell r="F323" t="str">
            <v>AUDITORIA FISCAL ANTE LA CONTRALORIA</v>
          </cell>
          <cell r="G323" t="str">
            <v>AUDITORIA FISCAL ANTE LA CONTRALORIA</v>
          </cell>
          <cell r="H323" t="str">
            <v>CONTADOR PUBLICO</v>
          </cell>
          <cell r="I323" t="str">
            <v>CONTADURIA PUBLICA</v>
          </cell>
          <cell r="J323" t="str">
            <v>GESTION GERENCIAL</v>
          </cell>
          <cell r="K323" t="str">
            <v>ESPECIALIZACION EN GESTION GERENCIAL</v>
          </cell>
          <cell r="L323">
            <v>35220</v>
          </cell>
          <cell r="M323">
            <v>22.158333333333335</v>
          </cell>
          <cell r="N323" t="str">
            <v>Mas 20 servicio</v>
          </cell>
          <cell r="O323" t="str">
            <v>Planta</v>
          </cell>
          <cell r="P323" t="str">
            <v>Carrera Administ</v>
          </cell>
          <cell r="R323" t="str">
            <v>Colombia</v>
          </cell>
          <cell r="S323" t="str">
            <v>Boyacá</v>
          </cell>
          <cell r="T323" t="str">
            <v>Tunja</v>
          </cell>
          <cell r="U323">
            <v>24521</v>
          </cell>
          <cell r="V323">
            <v>51.452777777777776</v>
          </cell>
          <cell r="W323" t="str">
            <v>Menos 55 edad</v>
          </cell>
          <cell r="X323" t="str">
            <v>ACTIVO</v>
          </cell>
          <cell r="Y323" t="str">
            <v>F</v>
          </cell>
          <cell r="Z323" t="str">
            <v>mygonzalez@contraloriabogota.gov.co</v>
          </cell>
          <cell r="AA323">
            <v>40025382</v>
          </cell>
          <cell r="AB323" t="str">
            <v>PROFESIONAL</v>
          </cell>
        </row>
        <row r="324">
          <cell r="A324">
            <v>40048999</v>
          </cell>
          <cell r="B324" t="str">
            <v>1340</v>
          </cell>
          <cell r="C324" t="str">
            <v>MIGUEZ GARCIA ANA MILENA</v>
          </cell>
          <cell r="D324" t="str">
            <v>PROFESIONAL ESPECIALIZADO 222 7</v>
          </cell>
          <cell r="E324" t="str">
            <v>PROFESIONAL ESPECIALIZADO 222 7</v>
          </cell>
          <cell r="F324" t="str">
            <v>DIRECCION DE PARTICIPACION CIUDADANA Y DESARROLLO LOCAL</v>
          </cell>
          <cell r="G324" t="str">
            <v>DIRECCION DE PARTICIPACION CIUDADANA Y DESARROLLO LOCAL</v>
          </cell>
          <cell r="H324" t="str">
            <v>INGENIERO DE TRANSPORTE Y VIAS</v>
          </cell>
          <cell r="I324" t="str">
            <v>INGENIERIA DE TRANSPORTE Y VIAS</v>
          </cell>
          <cell r="J324" t="str">
            <v>TRANSITO, DISEÑO Y SEGURIDAD VIAL;MAGISTER EN INGENIERIA - TRANSPORTE</v>
          </cell>
          <cell r="K324" t="str">
            <v>ESPECIALIZACION EN TRANSITO, DISEÑO Y SEGURIDAD VIAL; MAESTRIA EN INGENIERIA - TRANSPORTES</v>
          </cell>
          <cell r="L324">
            <v>42212</v>
          </cell>
          <cell r="M324">
            <v>2.2388888888888889</v>
          </cell>
          <cell r="N324" t="str">
            <v>Menos 20 servicio</v>
          </cell>
          <cell r="O324" t="str">
            <v>Planta</v>
          </cell>
          <cell r="P324" t="str">
            <v>Carrera Administ</v>
          </cell>
          <cell r="Q324">
            <v>42212</v>
          </cell>
          <cell r="R324" t="str">
            <v>Colombia</v>
          </cell>
          <cell r="S324" t="str">
            <v>Boyacá</v>
          </cell>
          <cell r="T324" t="str">
            <v>Cucaita</v>
          </cell>
          <cell r="U324">
            <v>29666</v>
          </cell>
          <cell r="V324">
            <v>36.588888888888889</v>
          </cell>
          <cell r="W324" t="str">
            <v>Menos 55 edad</v>
          </cell>
          <cell r="X324" t="str">
            <v>ACTIVO</v>
          </cell>
          <cell r="Y324" t="str">
            <v>F</v>
          </cell>
          <cell r="Z324" t="str">
            <v>amiguez@contraloriabogota.gov.co</v>
          </cell>
          <cell r="AA324">
            <v>40048999</v>
          </cell>
          <cell r="AB324" t="str">
            <v>PROFESIONAL</v>
          </cell>
        </row>
        <row r="325">
          <cell r="A325">
            <v>40316004</v>
          </cell>
          <cell r="B325" t="str">
            <v>1263</v>
          </cell>
          <cell r="C325" t="str">
            <v>CESPEDES CAICEDO MARIA CRISTNA</v>
          </cell>
          <cell r="D325" t="str">
            <v>PROFESIONAL ESPECIALIZADO 222 7</v>
          </cell>
          <cell r="E325" t="str">
            <v>PROFESIONAL ESPECIALIZADO 222 7</v>
          </cell>
          <cell r="F325" t="str">
            <v>DIRECCION SECTOR EDUCACION</v>
          </cell>
          <cell r="G325" t="str">
            <v>DIRECCION SECTOR EDUCACION</v>
          </cell>
          <cell r="H325" t="str">
            <v>CONTADOR PUBLICO</v>
          </cell>
          <cell r="I325" t="str">
            <v>CONTADURIA PUBLICA</v>
          </cell>
          <cell r="J325" t="str">
            <v>REVISORIA FISCAL</v>
          </cell>
          <cell r="K325" t="str">
            <v>ESPECIALIZACION EN REVISORIA FISCAL</v>
          </cell>
          <cell r="L325">
            <v>35535</v>
          </cell>
          <cell r="M325">
            <v>21.294444444444444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R325" t="str">
            <v>Colombia</v>
          </cell>
          <cell r="S325" t="str">
            <v>Valle del Cauca</v>
          </cell>
          <cell r="T325" t="str">
            <v>Riofrio</v>
          </cell>
          <cell r="U325">
            <v>26072</v>
          </cell>
          <cell r="V325">
            <v>47.2</v>
          </cell>
          <cell r="W325" t="str">
            <v>Menos 55 edad</v>
          </cell>
          <cell r="X325" t="str">
            <v>ACTIVO</v>
          </cell>
          <cell r="Y325" t="str">
            <v>F</v>
          </cell>
          <cell r="Z325" t="str">
            <v>ccespedes@contraloriabogota.gov.co</v>
          </cell>
          <cell r="AA325">
            <v>40316004</v>
          </cell>
          <cell r="AB325" t="str">
            <v>PROFESIONAL</v>
          </cell>
        </row>
        <row r="326">
          <cell r="A326">
            <v>40374202</v>
          </cell>
          <cell r="B326" t="str">
            <v>1469</v>
          </cell>
          <cell r="C326" t="str">
            <v>BARRERA CORONADO MARTHA LUCIA</v>
          </cell>
          <cell r="D326" t="str">
            <v>PROFESIONAL ESPECIALIZADO 222 7</v>
          </cell>
          <cell r="E326" t="str">
            <v>PROFESIONAL ESPECIALIZADO 222 5</v>
          </cell>
          <cell r="F326" t="str">
            <v>OFICINA DE CONTROL INTERNO</v>
          </cell>
          <cell r="G326" t="str">
            <v>OFICINA DE CONTROL INTERNO</v>
          </cell>
          <cell r="H326" t="str">
            <v>CONTADOR PUBLICO</v>
          </cell>
          <cell r="I326" t="str">
            <v>CONTADURIA PUBLICA</v>
          </cell>
          <cell r="J326" t="str">
            <v>REVISORIA FISCAL; GOBIERNO Y CONTROL DEL DISTRITO CAPITAL</v>
          </cell>
          <cell r="K326" t="str">
            <v>ESPECIALIZACION EN REVISORIA FISCAL; ESPECIALIZACION EN GOBIERNO Y CONTROL DEL DISTRITO CAPITAL</v>
          </cell>
          <cell r="L326">
            <v>34345</v>
          </cell>
          <cell r="M326">
            <v>24.555555555555557</v>
          </cell>
          <cell r="N326" t="str">
            <v>Mas 20 servicio</v>
          </cell>
          <cell r="O326" t="str">
            <v>Planta</v>
          </cell>
          <cell r="P326" t="str">
            <v>Carrera Administ</v>
          </cell>
          <cell r="R326" t="str">
            <v>Colombia</v>
          </cell>
          <cell r="S326" t="str">
            <v>Meta</v>
          </cell>
          <cell r="T326" t="str">
            <v>Puerto Lleras</v>
          </cell>
          <cell r="U326">
            <v>23752</v>
          </cell>
          <cell r="V326">
            <v>53.55833333333333</v>
          </cell>
          <cell r="W326" t="str">
            <v>Menos 55 edad</v>
          </cell>
          <cell r="X326" t="str">
            <v>ACTIVO</v>
          </cell>
          <cell r="Y326" t="str">
            <v>F</v>
          </cell>
          <cell r="Z326" t="str">
            <v>mbarrera@contraloriabogota.gov.co</v>
          </cell>
          <cell r="AA326">
            <v>40374202</v>
          </cell>
          <cell r="AB326" t="str">
            <v>PROFESIONAL</v>
          </cell>
        </row>
        <row r="327">
          <cell r="A327">
            <v>40395656</v>
          </cell>
          <cell r="B327" t="str">
            <v>1864</v>
          </cell>
          <cell r="C327" t="str">
            <v xml:space="preserve">CONTRERAS CRUZ XIOMARA </v>
          </cell>
          <cell r="D327" t="str">
            <v>TECNICO OPERATIVO 314 3</v>
          </cell>
          <cell r="E327" t="str">
            <v>TECNICO OPERATIVO 314 3</v>
          </cell>
          <cell r="F327" t="str">
            <v>AUDITORIA FISCAL ANTE LA CONTRALORIA</v>
          </cell>
          <cell r="G327" t="str">
            <v>AUDITORIA FISCAL ANTE LA CONTRALORIA</v>
          </cell>
          <cell r="H327" t="str">
            <v>ADMINISTRADOR DE EMPRESAS</v>
          </cell>
          <cell r="I327" t="str">
            <v>ADMINISTRACION DE EMPRESAS</v>
          </cell>
          <cell r="J327" t="str">
            <v>ADMINISTRACION DE LA INFORMATICA EDUCATIVA</v>
          </cell>
          <cell r="K327" t="e">
            <v>#N/A</v>
          </cell>
          <cell r="L327">
            <v>43145</v>
          </cell>
          <cell r="M327">
            <v>0.46388888888888891</v>
          </cell>
          <cell r="N327" t="str">
            <v>Menos 20 servicio</v>
          </cell>
          <cell r="O327" t="str">
            <v>Provisional</v>
          </cell>
          <cell r="P327" t="str">
            <v>Temporal</v>
          </cell>
          <cell r="R327" t="str">
            <v>Colombia</v>
          </cell>
          <cell r="S327" t="str">
            <v>Meta</v>
          </cell>
          <cell r="T327" t="str">
            <v>Villavicencio</v>
          </cell>
          <cell r="U327">
            <v>26435</v>
          </cell>
          <cell r="V327">
            <v>46.208333333333336</v>
          </cell>
          <cell r="W327" t="str">
            <v>Menos 55 edad</v>
          </cell>
          <cell r="X327" t="str">
            <v>ACTIVO</v>
          </cell>
          <cell r="Y327" t="str">
            <v>F</v>
          </cell>
          <cell r="Z327" t="str">
            <v>xcontreras@contraloriabogota.gov.co</v>
          </cell>
          <cell r="AA327">
            <v>40395656</v>
          </cell>
          <cell r="AB327" t="str">
            <v>TÉCNICO</v>
          </cell>
        </row>
        <row r="328">
          <cell r="A328">
            <v>40403114</v>
          </cell>
          <cell r="B328" t="str">
            <v>1277</v>
          </cell>
          <cell r="C328" t="str">
            <v>VERGARA VACA LEILANN DENNISSE</v>
          </cell>
          <cell r="D328" t="str">
            <v>PROFESIONAL ESPECIALIZADO 222 7</v>
          </cell>
          <cell r="E328" t="str">
            <v>PROFESIONAL ESPECIALIZADO 222 7</v>
          </cell>
          <cell r="F328" t="str">
            <v>DIRECCION SECTOR SALUD</v>
          </cell>
          <cell r="G328" t="str">
            <v>DIRECCION SECTOR SALUD</v>
          </cell>
          <cell r="H328" t="str">
            <v>ENFERMERA</v>
          </cell>
          <cell r="I328" t="str">
            <v>ENFERMERIA</v>
          </cell>
          <cell r="J328" t="str">
            <v>MAGISTER ENFERMERIA; SISTEMAS DE GARANTIA DE CALIDAD Y AUDITORIA</v>
          </cell>
          <cell r="K328" t="str">
            <v>MAESTRIA EN ENFERMERIA; ESPECIALIZACION EN SISTEMAS DE GARANTIA DE CALIDAD Y AUDITORIA DE SERVICIOS DE SALUD</v>
          </cell>
          <cell r="L328">
            <v>42198</v>
          </cell>
          <cell r="M328">
            <v>3.05</v>
          </cell>
          <cell r="N328" t="str">
            <v>Menos 20 servicio</v>
          </cell>
          <cell r="O328" t="str">
            <v>Planta</v>
          </cell>
          <cell r="P328" t="str">
            <v>Carrera Administ</v>
          </cell>
          <cell r="R328" t="str">
            <v>Colombia</v>
          </cell>
          <cell r="S328" t="str">
            <v>Meta</v>
          </cell>
          <cell r="T328" t="str">
            <v>Villavicencio</v>
          </cell>
          <cell r="U328">
            <v>27274</v>
          </cell>
          <cell r="V328">
            <v>43.913888888888891</v>
          </cell>
          <cell r="W328" t="str">
            <v>Menos 55 edad</v>
          </cell>
          <cell r="X328" t="str">
            <v>ACTIVO</v>
          </cell>
          <cell r="Y328" t="str">
            <v>F</v>
          </cell>
          <cell r="Z328" t="str">
            <v>lvergara@contraloriabogota.gov.co</v>
          </cell>
          <cell r="AA328">
            <v>40403114</v>
          </cell>
          <cell r="AB328" t="str">
            <v>PROFESIONAL</v>
          </cell>
        </row>
        <row r="329">
          <cell r="A329">
            <v>40403186</v>
          </cell>
          <cell r="B329" t="str">
            <v>2121</v>
          </cell>
          <cell r="C329" t="str">
            <v>GOMEZ PARDO CLAUDIA ELIANETH</v>
          </cell>
          <cell r="D329" t="str">
            <v>PROFESIONAL UNIVERSITARIO 219 1</v>
          </cell>
          <cell r="E329" t="str">
            <v>PROFESIONAL UNIVERSITARIO 219 1</v>
          </cell>
          <cell r="F329" t="str">
            <v>DIRECCION DE REACCION INMEDIATA</v>
          </cell>
          <cell r="G329" t="str">
            <v>DIRECCION DE REACCION INMEDIATA</v>
          </cell>
          <cell r="H329" t="str">
            <v>MEDICO VETERINARIO Y ZOOTECNISTA</v>
          </cell>
          <cell r="I329" t="str">
            <v>MEDICINA VETERINARIA Y ZOOTECNIA</v>
          </cell>
          <cell r="K329" t="str">
            <v/>
          </cell>
          <cell r="L329">
            <v>42894</v>
          </cell>
          <cell r="M329">
            <v>1.1472222222222221</v>
          </cell>
          <cell r="N329" t="str">
            <v>Menos 20 servicio</v>
          </cell>
          <cell r="O329" t="str">
            <v>Provisional</v>
          </cell>
          <cell r="P329" t="str">
            <v>Definitivo</v>
          </cell>
          <cell r="R329" t="str">
            <v>Colombia</v>
          </cell>
          <cell r="S329" t="str">
            <v>Meta</v>
          </cell>
          <cell r="T329" t="str">
            <v>Villavicencio</v>
          </cell>
          <cell r="U329">
            <v>27179</v>
          </cell>
          <cell r="V329">
            <v>44.169444444444444</v>
          </cell>
          <cell r="W329" t="str">
            <v>Menos 55 edad</v>
          </cell>
          <cell r="X329" t="str">
            <v>ACTIVO</v>
          </cell>
          <cell r="Y329" t="str">
            <v>F</v>
          </cell>
          <cell r="Z329" t="str">
            <v>clgomez@contraloriabogota.gov.co</v>
          </cell>
          <cell r="AA329">
            <v>40403186</v>
          </cell>
          <cell r="AB329" t="str">
            <v>PROFESIONAL</v>
          </cell>
        </row>
        <row r="330">
          <cell r="A330">
            <v>40758758</v>
          </cell>
          <cell r="B330" t="str">
            <v>1337</v>
          </cell>
          <cell r="C330" t="str">
            <v>GALEANO CABEZAS MARIA CONSTANZA</v>
          </cell>
          <cell r="D330" t="str">
            <v>PROFESIONAL ESPECIALIZADO 222 7</v>
          </cell>
          <cell r="E330" t="str">
            <v>PROFESIONAL ESPECIALIZADO 222 7</v>
          </cell>
          <cell r="F330" t="str">
            <v>DIRECCION DE TALENTO HUMANO</v>
          </cell>
          <cell r="G330" t="str">
            <v>DIRECCION DE TALENTO HUMANO</v>
          </cell>
          <cell r="H330" t="str">
            <v>ABOGADO</v>
          </cell>
          <cell r="I330" t="str">
            <v>DERECHO</v>
          </cell>
          <cell r="J330" t="str">
            <v>DERECHO ADMINISTRATIVO; DERECHO CANONICO</v>
          </cell>
          <cell r="K330" t="str">
            <v>ESPECIALIZACION EN DERECHO ADMINISTRATIVO; ESPECIALIZACION EN DERECHO CANONICO</v>
          </cell>
          <cell r="L330">
            <v>41326</v>
          </cell>
          <cell r="M330">
            <v>5.4444444444444446</v>
          </cell>
          <cell r="N330" t="str">
            <v>Menos 20 servicio</v>
          </cell>
          <cell r="O330" t="str">
            <v>Planta</v>
          </cell>
          <cell r="P330" t="str">
            <v>Carrera Administ</v>
          </cell>
          <cell r="R330" t="str">
            <v>Colombia</v>
          </cell>
          <cell r="S330" t="str">
            <v>Caquetá</v>
          </cell>
          <cell r="T330" t="str">
            <v>Florencia</v>
          </cell>
          <cell r="U330">
            <v>22140</v>
          </cell>
          <cell r="V330">
            <v>57.969444444444441</v>
          </cell>
          <cell r="W330" t="str">
            <v>Mas 55 edad</v>
          </cell>
          <cell r="X330" t="str">
            <v>ACTIVO</v>
          </cell>
          <cell r="Y330" t="str">
            <v>F</v>
          </cell>
          <cell r="Z330" t="str">
            <v>cgaleano@contraloriabogota.gov.co</v>
          </cell>
          <cell r="AA330">
            <v>40758758</v>
          </cell>
          <cell r="AB330" t="str">
            <v>PROFESIONAL</v>
          </cell>
        </row>
        <row r="331">
          <cell r="A331">
            <v>40797958</v>
          </cell>
          <cell r="B331" t="str">
            <v>1108</v>
          </cell>
          <cell r="C331" t="str">
            <v>CELEDON APONTE VANNEY DEL SOCORRO</v>
          </cell>
          <cell r="D331" t="str">
            <v>SUBDIRECTOR TECNICO 068 3</v>
          </cell>
          <cell r="E331" t="str">
            <v>SUBDIRECTOR TECNICO 068 3</v>
          </cell>
          <cell r="F331" t="str">
            <v>SUBDIRECCION DE FISCALIZACION INFRAESTRUCTURA</v>
          </cell>
          <cell r="G331" t="str">
            <v>DIRECCION SECTOR MOVILIDAD</v>
          </cell>
          <cell r="H331" t="str">
            <v>ABOGADO</v>
          </cell>
          <cell r="I331" t="str">
            <v>DERECHO</v>
          </cell>
          <cell r="J331" t="str">
            <v>DERECHO ADMINISTRATIVO; DERECHO PENAL</v>
          </cell>
          <cell r="K331" t="str">
            <v>ESPECIALIZACION EN DERECHO ADMINISTRATIVO; ESPECIALIZACION EN DERECHO PENAL</v>
          </cell>
          <cell r="L331">
            <v>42552</v>
          </cell>
          <cell r="M331">
            <v>2.0833333333333335</v>
          </cell>
          <cell r="N331" t="str">
            <v>Menos 20 servicio</v>
          </cell>
          <cell r="O331" t="str">
            <v>Planta</v>
          </cell>
          <cell r="P331" t="str">
            <v>Libre N y R</v>
          </cell>
          <cell r="R331" t="str">
            <v>Colombia</v>
          </cell>
          <cell r="S331" t="str">
            <v>Cesar</v>
          </cell>
          <cell r="T331" t="str">
            <v>Valledupar</v>
          </cell>
          <cell r="U331">
            <v>23821</v>
          </cell>
          <cell r="V331">
            <v>53.363888888888887</v>
          </cell>
          <cell r="W331" t="str">
            <v>Menos 55 edad</v>
          </cell>
          <cell r="X331" t="str">
            <v>ACTIVO</v>
          </cell>
          <cell r="Y331" t="str">
            <v>F</v>
          </cell>
          <cell r="Z331" t="str">
            <v>vceledon@contraloriabogota.gov.co</v>
          </cell>
          <cell r="AA331">
            <v>40797958</v>
          </cell>
          <cell r="AB331" t="str">
            <v>DIRECTIVO</v>
          </cell>
        </row>
        <row r="332">
          <cell r="A332">
            <v>41059110</v>
          </cell>
          <cell r="B332" t="str">
            <v>2063</v>
          </cell>
          <cell r="C332" t="str">
            <v>PALOMINO SALAZAR LEYDI DIANA</v>
          </cell>
          <cell r="D332" t="str">
            <v>ASESOR 105 1</v>
          </cell>
          <cell r="E332" t="str">
            <v>ASESOR 105 1</v>
          </cell>
          <cell r="F332" t="str">
            <v>DIRECCION SECTOR MOVILIDAD</v>
          </cell>
          <cell r="G332" t="str">
            <v>DIRECCION SECTOR MOVILIDAD</v>
          </cell>
          <cell r="H332" t="str">
            <v>ABOGADO</v>
          </cell>
          <cell r="I332" t="str">
            <v>DERECHO</v>
          </cell>
          <cell r="J332" t="str">
            <v>DERECHO ADMINISTRATIVO</v>
          </cell>
          <cell r="K332" t="str">
            <v>ESPECIALIZACION EN DERECHO ADMINISTRATIVO</v>
          </cell>
          <cell r="L332">
            <v>42849</v>
          </cell>
          <cell r="M332">
            <v>1.2694444444444444</v>
          </cell>
          <cell r="N332" t="str">
            <v>Menos 20 servicio</v>
          </cell>
          <cell r="O332" t="str">
            <v>Planta</v>
          </cell>
          <cell r="P332" t="str">
            <v>Libre N y R</v>
          </cell>
          <cell r="R332" t="str">
            <v>Colombia</v>
          </cell>
          <cell r="S332" t="str">
            <v>Amazonas</v>
          </cell>
          <cell r="T332" t="str">
            <v>Leticia</v>
          </cell>
          <cell r="U332">
            <v>30078</v>
          </cell>
          <cell r="V332">
            <v>36.233333333333334</v>
          </cell>
          <cell r="W332" t="str">
            <v>Menos 55 edad</v>
          </cell>
          <cell r="X332" t="str">
            <v>ACTIVO</v>
          </cell>
          <cell r="Y332" t="str">
            <v>F</v>
          </cell>
          <cell r="Z332" t="str">
            <v>lpalomino@contraloriabogota.gov.co</v>
          </cell>
          <cell r="AA332">
            <v>41059110</v>
          </cell>
          <cell r="AB332" t="str">
            <v>ASESOR</v>
          </cell>
        </row>
        <row r="333">
          <cell r="A333">
            <v>41543379</v>
          </cell>
          <cell r="B333" t="str">
            <v>1950</v>
          </cell>
          <cell r="C333" t="str">
            <v>RICO PINZON ELBA MERCEDES</v>
          </cell>
          <cell r="D333" t="str">
            <v>SECRETARIO 440 8</v>
          </cell>
          <cell r="E333" t="str">
            <v>SECRETARIO 440 8</v>
          </cell>
          <cell r="F333" t="str">
            <v>DIRECCION DE REACCION INMEDIATA</v>
          </cell>
          <cell r="G333" t="str">
            <v>DIRECCION DE REACCION INMEDIATA</v>
          </cell>
          <cell r="H333" t="str">
            <v>BACHILLER ACADEMICO</v>
          </cell>
          <cell r="I333" t="str">
            <v>BACHILLERATO ACADEMICO</v>
          </cell>
          <cell r="J333" t="str">
            <v/>
          </cell>
          <cell r="K333" t="str">
            <v/>
          </cell>
          <cell r="L333">
            <v>29269</v>
          </cell>
          <cell r="M333">
            <v>38.452777777777776</v>
          </cell>
          <cell r="N333" t="str">
            <v>Mas 20 servicio</v>
          </cell>
          <cell r="O333" t="str">
            <v>Planta</v>
          </cell>
          <cell r="P333" t="str">
            <v>Carrera Administ</v>
          </cell>
          <cell r="R333" t="str">
            <v>Colombia</v>
          </cell>
          <cell r="S333" t="str">
            <v>Bogotá D. C.</v>
          </cell>
          <cell r="T333" t="str">
            <v>Bogotá D. C.</v>
          </cell>
          <cell r="U333">
            <v>19329</v>
          </cell>
          <cell r="V333">
            <v>65.666666666666671</v>
          </cell>
          <cell r="W333" t="str">
            <v>Mas 55 edad</v>
          </cell>
          <cell r="X333" t="str">
            <v>ACTIVO</v>
          </cell>
          <cell r="Y333" t="str">
            <v>F</v>
          </cell>
          <cell r="Z333" t="str">
            <v>erico@contraloriabogota.gov.co</v>
          </cell>
          <cell r="AA333">
            <v>41543379</v>
          </cell>
          <cell r="AB333" t="str">
            <v>ASISTENCIAL</v>
          </cell>
        </row>
        <row r="334">
          <cell r="A334">
            <v>41626116</v>
          </cell>
          <cell r="B334" t="str">
            <v>1404</v>
          </cell>
          <cell r="C334" t="str">
            <v>HUERTAS MOYA DORYS MARIA</v>
          </cell>
          <cell r="D334" t="str">
            <v>PROFESIONAL ESPECIALIZADO 222 7</v>
          </cell>
          <cell r="E334" t="str">
            <v>PROFESIONAL ESPECIALIZADO 222 7</v>
          </cell>
          <cell r="F334" t="str">
            <v>DIRECCION DE RESPONSABILIDAD FISCAL Y JURISDICCION COACTIVA</v>
          </cell>
          <cell r="G334" t="str">
            <v>DIRECCION DE RESPONSABILIDAD FISCAL Y JURISDICCION COACTIVA</v>
          </cell>
          <cell r="H334" t="str">
            <v>ABOGADO</v>
          </cell>
          <cell r="I334" t="str">
            <v>DERECHO</v>
          </cell>
          <cell r="J334" t="str">
            <v>GERENCIA PUBLICA; DERECHO LABORAL Y RELACIONES INDUSTRIALES</v>
          </cell>
          <cell r="K334" t="str">
            <v>ESPECIALIZACION EN GERENCIA PUBLICA; ESPECIALIZACION EN DERECHO LABORAL Y RELACIONES INDUSTRIALES</v>
          </cell>
          <cell r="L334">
            <v>29977</v>
          </cell>
          <cell r="M334">
            <v>36.513888888888886</v>
          </cell>
          <cell r="N334" t="str">
            <v>Mas 20 servicio</v>
          </cell>
          <cell r="O334" t="str">
            <v>Planta</v>
          </cell>
          <cell r="P334" t="str">
            <v>Carrera Administ</v>
          </cell>
          <cell r="R334" t="str">
            <v>Colombia</v>
          </cell>
          <cell r="S334" t="str">
            <v>Bogotá D. C.</v>
          </cell>
          <cell r="T334" t="str">
            <v>Bogotá D. C.</v>
          </cell>
          <cell r="U334">
            <v>19843</v>
          </cell>
          <cell r="V334">
            <v>64.25555555555556</v>
          </cell>
          <cell r="W334" t="str">
            <v>Mas 55 edad</v>
          </cell>
          <cell r="X334" t="str">
            <v>ACTIVO</v>
          </cell>
          <cell r="Y334" t="str">
            <v>F</v>
          </cell>
          <cell r="Z334" t="str">
            <v>dhuertas@contraloriabogota.gov.co</v>
          </cell>
          <cell r="AA334">
            <v>41626116</v>
          </cell>
          <cell r="AB334" t="str">
            <v>PROFESIONAL</v>
          </cell>
        </row>
        <row r="335">
          <cell r="A335">
            <v>41631639</v>
          </cell>
          <cell r="B335" t="str">
            <v>1300</v>
          </cell>
          <cell r="C335" t="str">
            <v>NINO MORENO FLOR MARINA</v>
          </cell>
          <cell r="D335" t="str">
            <v>PROFESIONAL ESPECIALIZADO 222 7</v>
          </cell>
          <cell r="E335" t="str">
            <v>PROFESIONAL ESPECIALIZADO 222 7</v>
          </cell>
          <cell r="F335" t="str">
            <v>DIRECCION SECTOR DESARROLLO ECONOMICO, INDUSTRIA Y TURISMO</v>
          </cell>
          <cell r="G335" t="str">
            <v>DIRECCION SECTOR DESARROLLO ECONOMICO, INDUSTRIA Y TURISMO</v>
          </cell>
          <cell r="H335" t="str">
            <v>ABOGADO</v>
          </cell>
          <cell r="I335" t="str">
            <v>DERECHO</v>
          </cell>
          <cell r="J335" t="str">
            <v>DERECHO ADMINISTRATIVO Y CONSTITUCIONAL; DERECHO DE FAMILIA</v>
          </cell>
          <cell r="K335" t="str">
            <v>ESPECIALIZACION EN DERECHO ADMINISTRATIVO Y CONSTITUCIONAL; ESPECIALIZACION EN DERECHO DE FAMILIA</v>
          </cell>
          <cell r="L335">
            <v>31999</v>
          </cell>
          <cell r="M335">
            <v>30.975000000000001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R335" t="str">
            <v>Colombia</v>
          </cell>
          <cell r="S335" t="str">
            <v>Cundinamarca</v>
          </cell>
          <cell r="T335" t="str">
            <v>Anolaima</v>
          </cell>
          <cell r="U335">
            <v>19894</v>
          </cell>
          <cell r="V335">
            <v>64.11666666666666</v>
          </cell>
          <cell r="W335" t="str">
            <v>Mas 55 edad</v>
          </cell>
          <cell r="X335" t="str">
            <v>ACTIVO</v>
          </cell>
          <cell r="Y335" t="str">
            <v>F</v>
          </cell>
          <cell r="Z335" t="str">
            <v>mnino@contraloriabogota.gov.co</v>
          </cell>
          <cell r="AA335">
            <v>41631639</v>
          </cell>
          <cell r="AB335" t="str">
            <v>PROFESIONAL</v>
          </cell>
        </row>
        <row r="336">
          <cell r="A336">
            <v>41639232</v>
          </cell>
          <cell r="B336" t="str">
            <v>1953</v>
          </cell>
          <cell r="C336" t="str">
            <v>BASTIDAS ALARCON MARIA TERESA</v>
          </cell>
          <cell r="D336" t="str">
            <v>SECRETARIO 440 8</v>
          </cell>
          <cell r="E336" t="str">
            <v>SECRETARIO 440 8</v>
          </cell>
          <cell r="F336" t="str">
            <v>SUBDIRECCION DE ESTADISTICA Y ANALISIS PRESUPUESTAL Y FINANCIERO</v>
          </cell>
          <cell r="G336" t="str">
            <v>DIRECCION DE ESTUDIOS DE ECONOMIA Y POLITICA PUBLICA</v>
          </cell>
          <cell r="H336" t="str">
            <v>BACHILLER ACADEMICO</v>
          </cell>
          <cell r="I336" t="str">
            <v>BACHILLERATO ACADEMICO</v>
          </cell>
          <cell r="J336" t="str">
            <v/>
          </cell>
          <cell r="K336" t="str">
            <v/>
          </cell>
          <cell r="L336">
            <v>31348</v>
          </cell>
          <cell r="M336">
            <v>32.758333333333333</v>
          </cell>
          <cell r="N336" t="str">
            <v>Mas 20 servicio</v>
          </cell>
          <cell r="O336" t="str">
            <v>Planta</v>
          </cell>
          <cell r="P336" t="str">
            <v>Carrera Administ</v>
          </cell>
          <cell r="R336" t="str">
            <v>Colombia</v>
          </cell>
          <cell r="S336" t="str">
            <v>Bogotá D. C.</v>
          </cell>
          <cell r="T336" t="str">
            <v>Bogotá D. C.</v>
          </cell>
          <cell r="U336">
            <v>20529</v>
          </cell>
          <cell r="V336">
            <v>62.37777777777778</v>
          </cell>
          <cell r="W336" t="str">
            <v>Mas 55 edad</v>
          </cell>
          <cell r="X336" t="str">
            <v>ACTIVO</v>
          </cell>
          <cell r="Y336" t="str">
            <v>F</v>
          </cell>
          <cell r="Z336" t="str">
            <v>tbastidas@contraloriabogota.gov.co</v>
          </cell>
          <cell r="AA336">
            <v>41639232</v>
          </cell>
          <cell r="AB336" t="str">
            <v>ASISTENCIAL</v>
          </cell>
        </row>
        <row r="337">
          <cell r="A337">
            <v>41641262</v>
          </cell>
          <cell r="B337" t="str">
            <v>1939</v>
          </cell>
          <cell r="C337" t="str">
            <v xml:space="preserve">CARDENAS BLANCO MYRIAM </v>
          </cell>
          <cell r="D337" t="str">
            <v>SECRETARIO 440 8</v>
          </cell>
          <cell r="E337" t="str">
            <v>SECRETARIO 440 8</v>
          </cell>
          <cell r="F337" t="str">
            <v>SUBDIRECCION DEL PROCESO DE RESPONSABILIDAD FISCAL</v>
          </cell>
          <cell r="G337" t="str">
            <v>DIRECCION DE RESPONSABILIDAD FISCAL Y JURISDICCION COACTIVA</v>
          </cell>
          <cell r="H337" t="str">
            <v>SECRETARIA GENERAL</v>
          </cell>
          <cell r="I337" t="str">
            <v>TECNICA PROFESIONAL EN SECRETARIADO</v>
          </cell>
          <cell r="J337" t="str">
            <v/>
          </cell>
          <cell r="K337" t="str">
            <v/>
          </cell>
          <cell r="L337">
            <v>34730</v>
          </cell>
          <cell r="M337">
            <v>23.502777777777776</v>
          </cell>
          <cell r="N337" t="str">
            <v>Mas 20 servicio</v>
          </cell>
          <cell r="O337" t="str">
            <v>Planta</v>
          </cell>
          <cell r="P337" t="str">
            <v>Carrera Administ</v>
          </cell>
          <cell r="R337" t="str">
            <v>Colombia</v>
          </cell>
          <cell r="S337" t="str">
            <v>Bogotá D. C.</v>
          </cell>
          <cell r="T337" t="str">
            <v>Bogotá D. C.</v>
          </cell>
          <cell r="U337">
            <v>19635</v>
          </cell>
          <cell r="V337">
            <v>64.827777777777783</v>
          </cell>
          <cell r="W337" t="str">
            <v>Mas 55 edad</v>
          </cell>
          <cell r="X337" t="str">
            <v>ACTIVO</v>
          </cell>
          <cell r="Y337" t="str">
            <v>F</v>
          </cell>
          <cell r="Z337" t="str">
            <v>mcardenas@contraloriabogota.gov.co</v>
          </cell>
          <cell r="AA337">
            <v>41641262</v>
          </cell>
          <cell r="AB337" t="str">
            <v>ASISTENCIAL</v>
          </cell>
        </row>
        <row r="338">
          <cell r="A338">
            <v>41656323</v>
          </cell>
          <cell r="B338" t="str">
            <v>1622</v>
          </cell>
          <cell r="C338" t="str">
            <v>SUAM GUAUQUE MYRIAM JAEL</v>
          </cell>
          <cell r="D338" t="str">
            <v>PROFESIONAL ESPECIALIZADO 222 5</v>
          </cell>
          <cell r="E338" t="str">
            <v>PROFESIONAL UNIVERSITARIO 219 3</v>
          </cell>
          <cell r="F338" t="str">
            <v>DIRECCION SECTOR SALUD</v>
          </cell>
          <cell r="G338" t="str">
            <v>DIRECCION SECTOR SALUD</v>
          </cell>
          <cell r="H338" t="str">
            <v>CONTADOR PUBLICO</v>
          </cell>
          <cell r="I338" t="str">
            <v>CONTADURIA PUBLICA</v>
          </cell>
          <cell r="J338" t="str">
            <v>CONTROL DE GESTION Y REVISORIA FISCAL</v>
          </cell>
          <cell r="K338" t="str">
            <v>ESPECIALIZACION EN CONTROL DE GESTION Y REVISORIA FISCAL</v>
          </cell>
          <cell r="L338">
            <v>34345</v>
          </cell>
          <cell r="M338">
            <v>24.555555555555557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R338" t="str">
            <v>Colombia</v>
          </cell>
          <cell r="S338" t="str">
            <v>Boyacá</v>
          </cell>
          <cell r="T338" t="str">
            <v>Nobsa</v>
          </cell>
          <cell r="U338">
            <v>21044</v>
          </cell>
          <cell r="V338">
            <v>60.969444444444441</v>
          </cell>
          <cell r="W338" t="str">
            <v>Mas 55 edad</v>
          </cell>
          <cell r="X338" t="str">
            <v>ACTIVO</v>
          </cell>
          <cell r="Y338" t="str">
            <v>F</v>
          </cell>
          <cell r="Z338" t="str">
            <v>msuam@contraloriabogota.gov.co</v>
          </cell>
          <cell r="AA338">
            <v>41656323</v>
          </cell>
          <cell r="AB338" t="str">
            <v>PROFESIONAL</v>
          </cell>
        </row>
        <row r="339">
          <cell r="A339">
            <v>41663148</v>
          </cell>
          <cell r="B339" t="str">
            <v>1101</v>
          </cell>
          <cell r="C339" t="str">
            <v>PINEDA DEMELO MARIA BETTY</v>
          </cell>
          <cell r="D339" t="str">
            <v>JEFE DE OFICINA 006 4</v>
          </cell>
          <cell r="E339" t="str">
            <v>JEFE DE OFICINA 006 4</v>
          </cell>
          <cell r="F339" t="str">
            <v>OFICINA DE ASUNTOS DISCIPLINARIOS</v>
          </cell>
          <cell r="G339" t="str">
            <v>OFICINA DE ASUNTOS DISCIPLINARIOS</v>
          </cell>
          <cell r="H339" t="str">
            <v>ABOGADO</v>
          </cell>
          <cell r="I339" t="str">
            <v>DERECHO</v>
          </cell>
          <cell r="J339" t="str">
            <v/>
          </cell>
          <cell r="K339" t="str">
            <v/>
          </cell>
          <cell r="L339">
            <v>40725</v>
          </cell>
          <cell r="M339">
            <v>7.083333333333333</v>
          </cell>
          <cell r="N339" t="str">
            <v>Menos 20 servicio</v>
          </cell>
          <cell r="O339" t="str">
            <v>Planta</v>
          </cell>
          <cell r="P339" t="str">
            <v>Libre N y R</v>
          </cell>
          <cell r="R339" t="str">
            <v>Colombia</v>
          </cell>
          <cell r="S339" t="str">
            <v>Boyacá</v>
          </cell>
          <cell r="T339" t="str">
            <v>Pauna</v>
          </cell>
          <cell r="U339">
            <v>20166</v>
          </cell>
          <cell r="V339">
            <v>63.369444444444447</v>
          </cell>
          <cell r="W339" t="str">
            <v>Mas 55 edad</v>
          </cell>
          <cell r="X339" t="str">
            <v>ACTIVO</v>
          </cell>
          <cell r="Y339" t="str">
            <v>F</v>
          </cell>
          <cell r="Z339" t="str">
            <v>mapineda@contraloriabogota.gov.co</v>
          </cell>
          <cell r="AA339">
            <v>41663148</v>
          </cell>
          <cell r="AB339" t="str">
            <v>DIRECTIVO</v>
          </cell>
        </row>
        <row r="340">
          <cell r="A340">
            <v>41667481</v>
          </cell>
          <cell r="B340" t="str">
            <v>1498</v>
          </cell>
          <cell r="C340" t="str">
            <v xml:space="preserve">VILLALBA DESEGURO MYRIAM </v>
          </cell>
          <cell r="D340" t="str">
            <v>PROFESIONAL UNIVERSITARIO 219 3</v>
          </cell>
          <cell r="E340" t="str">
            <v>PROFESIONAL UNIVERSITARIO 219 3</v>
          </cell>
          <cell r="F340" t="str">
            <v>SUBDIRECCION DE GESTION LOCAL</v>
          </cell>
          <cell r="G340" t="str">
            <v>DIRECCION DE PARTICIPACION CIUDADANA Y DESARROLLO LOCAL</v>
          </cell>
          <cell r="H340" t="str">
            <v>CONTADOR PUBLICO</v>
          </cell>
          <cell r="I340" t="str">
            <v>CONTADURIA PUBLICA</v>
          </cell>
          <cell r="J340" t="str">
            <v>REVISORIA FISCAL</v>
          </cell>
          <cell r="K340" t="str">
            <v>ESPECIALIZACION EN REVISORIA FISCAL</v>
          </cell>
          <cell r="L340">
            <v>34575</v>
          </cell>
          <cell r="M340">
            <v>23.922222222222221</v>
          </cell>
          <cell r="N340" t="str">
            <v>Mas 20 servicio</v>
          </cell>
          <cell r="O340" t="str">
            <v>Planta</v>
          </cell>
          <cell r="P340" t="str">
            <v>Carrera Administ</v>
          </cell>
          <cell r="R340" t="str">
            <v>Colombia</v>
          </cell>
          <cell r="S340" t="str">
            <v>Bogotá D. C.</v>
          </cell>
          <cell r="T340" t="str">
            <v>Bogotá D. C.</v>
          </cell>
          <cell r="U340">
            <v>20074</v>
          </cell>
          <cell r="V340">
            <v>63.625</v>
          </cell>
          <cell r="W340" t="str">
            <v>Mas 55 edad</v>
          </cell>
          <cell r="X340" t="str">
            <v>ACTIVO</v>
          </cell>
          <cell r="Y340" t="str">
            <v>F</v>
          </cell>
          <cell r="Z340" t="str">
            <v>mvillalba@contraloriabogota.gov.co</v>
          </cell>
          <cell r="AA340">
            <v>41667481</v>
          </cell>
          <cell r="AB340" t="str">
            <v>PROFESIONAL</v>
          </cell>
        </row>
        <row r="341">
          <cell r="A341">
            <v>41671334</v>
          </cell>
          <cell r="B341" t="str">
            <v>2030</v>
          </cell>
          <cell r="C341" t="str">
            <v>RIVERA DETELLEZ MARIA GLORIA</v>
          </cell>
          <cell r="D341" t="str">
            <v>AUXILIAR ADMINISTRATIVO 407 4</v>
          </cell>
          <cell r="E341" t="str">
            <v>AUXILIAR DE SERVICIOS GENERALES 470 1</v>
          </cell>
          <cell r="F341" t="str">
            <v>SUBDIRECCION DE SERVICIOS GENERALES</v>
          </cell>
          <cell r="G341" t="str">
            <v>DIRECCION ADMINISTRATIVA Y FINANCIERA</v>
          </cell>
          <cell r="H341" t="str">
            <v>BACHILLER ACADEMICO</v>
          </cell>
          <cell r="I341" t="str">
            <v>BACHILLERATO ACADEMICO</v>
          </cell>
          <cell r="J341" t="str">
            <v/>
          </cell>
          <cell r="K341" t="str">
            <v/>
          </cell>
          <cell r="L341">
            <v>34744</v>
          </cell>
          <cell r="M341">
            <v>23.463888888888889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R341" t="str">
            <v>Colombia</v>
          </cell>
          <cell r="S341" t="str">
            <v>Bogotá D. C.</v>
          </cell>
          <cell r="T341" t="str">
            <v>Bogotá D. C.</v>
          </cell>
          <cell r="U341">
            <v>21193</v>
          </cell>
          <cell r="V341">
            <v>60.56388888888889</v>
          </cell>
          <cell r="W341" t="str">
            <v>Mas 55 edad</v>
          </cell>
          <cell r="X341" t="str">
            <v>ACTIVO</v>
          </cell>
          <cell r="Y341" t="str">
            <v>F</v>
          </cell>
          <cell r="AA341">
            <v>41671334</v>
          </cell>
          <cell r="AB341" t="str">
            <v>ASISTENCIAL</v>
          </cell>
        </row>
        <row r="342">
          <cell r="A342">
            <v>41674371</v>
          </cell>
          <cell r="B342" t="str">
            <v>1638</v>
          </cell>
          <cell r="C342" t="str">
            <v>BERNAL PINEROS LUZ MARINA</v>
          </cell>
          <cell r="D342" t="str">
            <v>PROFESIONAL UNIVERSITARIO 219 3</v>
          </cell>
          <cell r="E342" t="str">
            <v>PROFESIONAL UNIVERSITARIO 219 3</v>
          </cell>
          <cell r="F342" t="str">
            <v>DIRECCION SECTOR DESARROLLO ECONOMICO, INDUSTRIA Y TURISMO</v>
          </cell>
          <cell r="G342" t="str">
            <v>DIRECCION SECTOR DESARROLLO ECONOMICO, INDUSTRIA Y TURISMO</v>
          </cell>
          <cell r="H342" t="str">
            <v>CONTADOR PUBLICO</v>
          </cell>
          <cell r="I342" t="str">
            <v>CONTADURIA PUBLICA</v>
          </cell>
          <cell r="J342" t="str">
            <v>REVISORIA FISCAL</v>
          </cell>
          <cell r="K342" t="str">
            <v>ESPECIALIZACION EN REVISORIA FISCAL</v>
          </cell>
          <cell r="L342">
            <v>34520</v>
          </cell>
          <cell r="M342">
            <v>24.072222222222223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R342" t="str">
            <v>Colombia</v>
          </cell>
          <cell r="S342" t="str">
            <v>Bogotá D. C.</v>
          </cell>
          <cell r="T342" t="str">
            <v>Bogotá D. C.</v>
          </cell>
          <cell r="U342">
            <v>20969</v>
          </cell>
          <cell r="V342">
            <v>61.172222222222224</v>
          </cell>
          <cell r="W342" t="str">
            <v>Mas 55 edad</v>
          </cell>
          <cell r="X342" t="str">
            <v>ACTIVO</v>
          </cell>
          <cell r="Y342" t="str">
            <v>F</v>
          </cell>
          <cell r="Z342" t="str">
            <v>lmbernal@contraloriabogota.gov.co</v>
          </cell>
          <cell r="AA342">
            <v>41674371</v>
          </cell>
          <cell r="AB342" t="str">
            <v>PROFESIONAL</v>
          </cell>
        </row>
        <row r="343">
          <cell r="A343">
            <v>41677934</v>
          </cell>
          <cell r="B343" t="str">
            <v>1746</v>
          </cell>
          <cell r="C343" t="str">
            <v>ROJAS FAJARDO MARIA VICTORIA</v>
          </cell>
          <cell r="D343" t="str">
            <v>PROFESIONAL UNIVERSITARIO 219 3</v>
          </cell>
          <cell r="E343" t="str">
            <v>PROFESIONAL UNIVERSITARIO 219 3</v>
          </cell>
          <cell r="F343" t="str">
            <v>SUBDIRECCION DE GESTION LOCAL</v>
          </cell>
          <cell r="G343" t="str">
            <v>DIRECCION DE PARTICIPACION CIUDADANA Y DESARROLLO LOCAL</v>
          </cell>
          <cell r="H343" t="str">
            <v>COMUNICADOR SOCIAL</v>
          </cell>
          <cell r="I343" t="str">
            <v>COMUNICACION SOCIAL</v>
          </cell>
          <cell r="J343" t="str">
            <v>GOBIERNO Y CONTROL DEL DISTRITO CAPITAL</v>
          </cell>
          <cell r="K343" t="str">
            <v>ESPECIALIZACION EN GOBIERNO Y CONTROL DEL DISTRITO CAPITAL</v>
          </cell>
          <cell r="L343">
            <v>34515</v>
          </cell>
          <cell r="M343">
            <v>24.086111111111112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R343" t="str">
            <v>Colombia</v>
          </cell>
          <cell r="S343" t="str">
            <v>Bogotá D. C.</v>
          </cell>
          <cell r="T343" t="str">
            <v>Bogotá D. C.</v>
          </cell>
          <cell r="U343">
            <v>20277</v>
          </cell>
          <cell r="V343">
            <v>63.06666666666667</v>
          </cell>
          <cell r="W343" t="str">
            <v>Mas 55 edad</v>
          </cell>
          <cell r="X343" t="str">
            <v>ACTIVO</v>
          </cell>
          <cell r="Y343" t="str">
            <v>F</v>
          </cell>
          <cell r="Z343" t="str">
            <v>mrojas@contraloriabogota.gov.co</v>
          </cell>
          <cell r="AA343">
            <v>41677934</v>
          </cell>
          <cell r="AB343" t="str">
            <v>PROFESIONAL</v>
          </cell>
        </row>
        <row r="344">
          <cell r="A344">
            <v>41688309</v>
          </cell>
          <cell r="B344" t="str">
            <v>1892</v>
          </cell>
          <cell r="C344" t="str">
            <v>CASTELBLANCO RIVERA EVA IRENE</v>
          </cell>
          <cell r="D344" t="str">
            <v>SECRETARIO EJECUTIVO 425 9</v>
          </cell>
          <cell r="E344" t="str">
            <v>SECRETARIO EJECUTIVO 425 9</v>
          </cell>
          <cell r="F344" t="str">
            <v>AUDITORIA FISCAL ANTE LA CONTRALORIA</v>
          </cell>
          <cell r="G344" t="str">
            <v>AUDITORIA FISCAL ANTE LA CONTRALORIA</v>
          </cell>
          <cell r="H344" t="str">
            <v>BACHILLER ACADEMICO</v>
          </cell>
          <cell r="I344" t="str">
            <v>BACHILLERATO ACADEMICO</v>
          </cell>
          <cell r="J344" t="str">
            <v/>
          </cell>
          <cell r="K344" t="str">
            <v/>
          </cell>
          <cell r="L344">
            <v>31428</v>
          </cell>
          <cell r="M344">
            <v>32.541666666666664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R344" t="str">
            <v>Colombia</v>
          </cell>
          <cell r="S344" t="str">
            <v>Bogotá D. C.</v>
          </cell>
          <cell r="T344" t="str">
            <v>Bogotá D. C.</v>
          </cell>
          <cell r="U344">
            <v>20382</v>
          </cell>
          <cell r="V344">
            <v>62.780555555555559</v>
          </cell>
          <cell r="W344" t="str">
            <v>Mas 55 edad</v>
          </cell>
          <cell r="X344" t="str">
            <v>ACTIVO</v>
          </cell>
          <cell r="Y344" t="str">
            <v>F</v>
          </cell>
          <cell r="Z344" t="str">
            <v>ecastelblanco@contraloriabogota.gov.co</v>
          </cell>
          <cell r="AA344">
            <v>41688309</v>
          </cell>
          <cell r="AB344" t="str">
            <v>ASISTENCIAL</v>
          </cell>
        </row>
        <row r="345">
          <cell r="A345">
            <v>41690527</v>
          </cell>
          <cell r="B345" t="str">
            <v>1237</v>
          </cell>
          <cell r="C345" t="str">
            <v>MORENO RODRIGUEZ MARIA TERESA</v>
          </cell>
          <cell r="D345" t="str">
            <v>PROFESIONAL ESPECIALIZADO 222 7</v>
          </cell>
          <cell r="E345" t="str">
            <v>PROFESIONAL ESPECIALIZADO 222 7</v>
          </cell>
          <cell r="F345" t="str">
            <v>DIRECCION DE RESPONSABILIDAD FISCAL Y JURISDICCION COACTIVA</v>
          </cell>
          <cell r="G345" t="str">
            <v>DIRECCION DE RESPONSABILIDAD FISCAL Y JURISDICCION COACTIVA</v>
          </cell>
          <cell r="H345" t="str">
            <v>ABOGADO</v>
          </cell>
          <cell r="I345" t="str">
            <v>DERECHO</v>
          </cell>
          <cell r="J345" t="str">
            <v>DERECHO PENAL Y CRIMINOLOGIA</v>
          </cell>
          <cell r="K345" t="str">
            <v>ESPECIALIZACION EN DERECHO PENAL Y CRIMINOLOGIA</v>
          </cell>
          <cell r="L345">
            <v>41590</v>
          </cell>
          <cell r="M345">
            <v>4.7194444444444441</v>
          </cell>
          <cell r="N345" t="str">
            <v>Menos 20 servicio</v>
          </cell>
          <cell r="O345" t="str">
            <v>Provisional</v>
          </cell>
          <cell r="P345" t="str">
            <v>Definitivo</v>
          </cell>
          <cell r="R345" t="str">
            <v>Colombia</v>
          </cell>
          <cell r="S345" t="str">
            <v>Boyacá</v>
          </cell>
          <cell r="T345" t="str">
            <v>Samacá</v>
          </cell>
          <cell r="U345">
            <v>19979</v>
          </cell>
          <cell r="V345">
            <v>63.886111111111113</v>
          </cell>
          <cell r="W345" t="str">
            <v>Mas 55 edad</v>
          </cell>
          <cell r="X345" t="str">
            <v>ACTIVO</v>
          </cell>
          <cell r="Y345" t="str">
            <v>F</v>
          </cell>
          <cell r="Z345" t="str">
            <v>mamoreno@contraloriabogota.gov.co</v>
          </cell>
          <cell r="AA345">
            <v>41690527</v>
          </cell>
          <cell r="AB345" t="str">
            <v>PROFESIONAL</v>
          </cell>
        </row>
        <row r="346">
          <cell r="A346">
            <v>41694347</v>
          </cell>
          <cell r="B346" t="str">
            <v>1795</v>
          </cell>
          <cell r="C346" t="str">
            <v xml:space="preserve">RODRIGUEZ GONZALEZ HILDA </v>
          </cell>
          <cell r="D346" t="str">
            <v>PROFESIONAL UNIVERSITARIO 219 1</v>
          </cell>
          <cell r="E346" t="str">
            <v>TECNICO OPERATIVO 314 5</v>
          </cell>
          <cell r="F346" t="str">
            <v>DIRECCION DE PARTICIPACION CIUDADANA Y DESARROLLO LOCAL</v>
          </cell>
          <cell r="G346" t="str">
            <v>DIRECCION DE PARTICIPACION CIUDADANA Y DESARROLLO LOCAL</v>
          </cell>
          <cell r="H346" t="str">
            <v>ABOGADO</v>
          </cell>
          <cell r="I346" t="str">
            <v>DERECHO</v>
          </cell>
          <cell r="J346" t="str">
            <v/>
          </cell>
          <cell r="K346" t="str">
            <v/>
          </cell>
          <cell r="L346">
            <v>34402</v>
          </cell>
          <cell r="M346">
            <v>24.394444444444446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Q346" t="str">
            <v>Definitivo</v>
          </cell>
          <cell r="R346" t="str">
            <v>Colombia</v>
          </cell>
          <cell r="S346" t="str">
            <v>Bogotá D. C.</v>
          </cell>
          <cell r="T346" t="str">
            <v>Bogotá D. C.</v>
          </cell>
          <cell r="U346">
            <v>21177</v>
          </cell>
          <cell r="V346">
            <v>60.605555555555554</v>
          </cell>
          <cell r="W346" t="str">
            <v>Mas 55 edad</v>
          </cell>
          <cell r="X346" t="str">
            <v>ACTIVO</v>
          </cell>
          <cell r="Y346" t="str">
            <v>F</v>
          </cell>
          <cell r="Z346" t="str">
            <v>hirodriguez@contraloriabogota.gov.co</v>
          </cell>
          <cell r="AA346">
            <v>41694347</v>
          </cell>
          <cell r="AB346" t="str">
            <v>PROFESIONAL</v>
          </cell>
        </row>
        <row r="347">
          <cell r="A347">
            <v>41698165</v>
          </cell>
          <cell r="B347" t="str">
            <v>1925</v>
          </cell>
          <cell r="C347" t="str">
            <v xml:space="preserve">GIL TORRES ANGELICA </v>
          </cell>
          <cell r="D347" t="str">
            <v>SECRETARIO 440 8</v>
          </cell>
          <cell r="E347" t="str">
            <v>SECRETARIO 440 8</v>
          </cell>
          <cell r="F347" t="str">
            <v>DIRECCION SECTOR EQUIDAD Y GENERO</v>
          </cell>
          <cell r="G347" t="str">
            <v>DIRECCION SECTOR EQUIDAD Y GENERO</v>
          </cell>
          <cell r="H347" t="str">
            <v>ESTUDIANTE DE DERECHO</v>
          </cell>
          <cell r="I347" t="str">
            <v>ESTUDIANTE UNIVERSITARIO</v>
          </cell>
          <cell r="J347" t="str">
            <v/>
          </cell>
          <cell r="K347" t="str">
            <v/>
          </cell>
          <cell r="L347">
            <v>29173</v>
          </cell>
          <cell r="M347">
            <v>38.713888888888889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R347" t="str">
            <v>Colombia</v>
          </cell>
          <cell r="S347" t="str">
            <v>Boyacá</v>
          </cell>
          <cell r="T347" t="str">
            <v>Tibana</v>
          </cell>
          <cell r="U347">
            <v>20680</v>
          </cell>
          <cell r="V347">
            <v>61.966666666666669</v>
          </cell>
          <cell r="W347" t="str">
            <v>Mas 55 edad</v>
          </cell>
          <cell r="X347" t="str">
            <v>ACTIVO</v>
          </cell>
          <cell r="Y347" t="str">
            <v>F</v>
          </cell>
          <cell r="Z347" t="str">
            <v>agil@contraloriabogota.gov.co</v>
          </cell>
          <cell r="AA347">
            <v>41698165</v>
          </cell>
          <cell r="AB347" t="str">
            <v>ASISTENCIAL</v>
          </cell>
        </row>
        <row r="348">
          <cell r="A348">
            <v>41705450</v>
          </cell>
          <cell r="B348" t="str">
            <v>1269</v>
          </cell>
          <cell r="C348" t="str">
            <v xml:space="preserve">CORREDOR DE ALFONSO GLADYS </v>
          </cell>
          <cell r="D348" t="str">
            <v>PROFESIONAL ESPECIALIZADO 222 7</v>
          </cell>
          <cell r="E348" t="str">
            <v>PROFESIONAL ESPECIALIZADO 222 7</v>
          </cell>
          <cell r="F348" t="str">
            <v>SUBDIRECCION DE EVALUACION DE POLITICA PUBLICA</v>
          </cell>
          <cell r="G348" t="str">
            <v>DIRECCION DE ESTUDIOS DE ECONOMIA Y POLITICA PUBLICA</v>
          </cell>
          <cell r="H348" t="str">
            <v>ADMINISTRADOR PUBLICO</v>
          </cell>
          <cell r="I348" t="str">
            <v>ADMINISTRACION PUBLICA</v>
          </cell>
          <cell r="J348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48" t="e">
            <v>#VALUE!</v>
          </cell>
          <cell r="L348">
            <v>34348</v>
          </cell>
          <cell r="M348">
            <v>24.547222222222221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R348" t="str">
            <v>Colombia</v>
          </cell>
          <cell r="S348" t="str">
            <v>Meta</v>
          </cell>
          <cell r="T348" t="str">
            <v>Villavicencio</v>
          </cell>
          <cell r="U348">
            <v>21174</v>
          </cell>
          <cell r="V348">
            <v>60.613888888888887</v>
          </cell>
          <cell r="W348" t="str">
            <v>Mas 55 edad</v>
          </cell>
          <cell r="X348" t="str">
            <v>ACTIVO</v>
          </cell>
          <cell r="Y348" t="str">
            <v>F</v>
          </cell>
          <cell r="Z348" t="str">
            <v>gcorredor@mail.contraloriabogota.gov.co</v>
          </cell>
          <cell r="AA348">
            <v>41705450</v>
          </cell>
          <cell r="AB348" t="str">
            <v>PROFESIONAL</v>
          </cell>
        </row>
        <row r="349">
          <cell r="A349">
            <v>41708420</v>
          </cell>
          <cell r="B349" t="str">
            <v>1467</v>
          </cell>
          <cell r="C349" t="str">
            <v xml:space="preserve">MARTINEZ REY ROSAURA </v>
          </cell>
          <cell r="D349" t="str">
            <v>PROFESIONAL ESPECIALIZADO 222 7</v>
          </cell>
          <cell r="E349" t="str">
            <v>PROFESIONAL ESPECIALIZADO 222 5</v>
          </cell>
          <cell r="F349" t="str">
            <v>DIRECCION SECTOR INTEGRACION SOCIAL</v>
          </cell>
          <cell r="G349" t="str">
            <v>DIRECCION SECTOR INTEGRACION SOCIAL</v>
          </cell>
          <cell r="H349" t="str">
            <v>ABOGADO</v>
          </cell>
          <cell r="I349" t="str">
            <v>DERECHO</v>
          </cell>
          <cell r="J349" t="str">
            <v>DERECHO PUBLICO FINANCIERO</v>
          </cell>
          <cell r="K349" t="str">
            <v>ESPECIALIZACION EN DERECHO PUBLICO FINANCIERO</v>
          </cell>
          <cell r="L349">
            <v>33882</v>
          </cell>
          <cell r="M349">
            <v>25.822222222222223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R349" t="str">
            <v>Colombia</v>
          </cell>
          <cell r="S349" t="str">
            <v>Bogotá D. C.</v>
          </cell>
          <cell r="T349" t="str">
            <v>Bogotá D. C.</v>
          </cell>
          <cell r="U349">
            <v>21144</v>
          </cell>
          <cell r="V349">
            <v>60.697222222222223</v>
          </cell>
          <cell r="W349" t="str">
            <v>Mas 55 edad</v>
          </cell>
          <cell r="X349" t="str">
            <v>ACTIVO</v>
          </cell>
          <cell r="Y349" t="str">
            <v>F</v>
          </cell>
          <cell r="Z349" t="str">
            <v>rmartinez@contraloriabogota.gov.co</v>
          </cell>
          <cell r="AA349">
            <v>41708420</v>
          </cell>
          <cell r="AB349" t="str">
            <v>PROFESIONAL</v>
          </cell>
        </row>
        <row r="350">
          <cell r="A350">
            <v>41709030</v>
          </cell>
          <cell r="B350" t="str">
            <v>1694</v>
          </cell>
          <cell r="C350" t="str">
            <v xml:space="preserve">QUINTERO TRUJILLO YANY </v>
          </cell>
          <cell r="D350" t="str">
            <v>PROFESIONAL ESPECIALIZADO 222 5</v>
          </cell>
          <cell r="E350" t="str">
            <v>PROFESIONAL UNIVERSITARIO 219 3</v>
          </cell>
          <cell r="F350" t="str">
            <v>DIRECCION SECTOR EDUCACION</v>
          </cell>
          <cell r="G350" t="str">
            <v>DIRECCION SECTOR EDUCACION</v>
          </cell>
          <cell r="H350" t="str">
            <v>ADMINISTRADOR PUBLICO</v>
          </cell>
          <cell r="I350" t="str">
            <v>ADMINISTRACION PUBLICA</v>
          </cell>
          <cell r="J350" t="str">
            <v>DERECHO PUBLICO Y FINANCIERO</v>
          </cell>
          <cell r="K350" t="str">
            <v>ESPECIALIZACION EN DERECHO PUBLICO FINANCIERO</v>
          </cell>
          <cell r="L350">
            <v>34355</v>
          </cell>
          <cell r="M350">
            <v>24.527777777777779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R350" t="str">
            <v>Colombia</v>
          </cell>
          <cell r="S350" t="str">
            <v>Cundinamarca</v>
          </cell>
          <cell r="T350" t="str">
            <v>Chia</v>
          </cell>
          <cell r="U350">
            <v>20520</v>
          </cell>
          <cell r="V350">
            <v>62.402777777777779</v>
          </cell>
          <cell r="W350" t="str">
            <v>Mas 55 edad</v>
          </cell>
          <cell r="X350" t="str">
            <v>ACTIVO</v>
          </cell>
          <cell r="Y350" t="str">
            <v>F</v>
          </cell>
          <cell r="Z350" t="str">
            <v>yquintero@contraloriabogota.gov.co</v>
          </cell>
          <cell r="AA350">
            <v>41709030</v>
          </cell>
          <cell r="AB350" t="str">
            <v>PROFESIONAL</v>
          </cell>
        </row>
        <row r="351">
          <cell r="A351">
            <v>41715380</v>
          </cell>
          <cell r="B351" t="str">
            <v>2036</v>
          </cell>
          <cell r="C351" t="str">
            <v>GONZALEZ DETOVAR RUTH MARLENE</v>
          </cell>
          <cell r="D351" t="str">
            <v>TECNICO OPERATIVO 314 5</v>
          </cell>
          <cell r="E351" t="str">
            <v>AUXILIAR DE SERVICIOS GENERALES 470 1</v>
          </cell>
          <cell r="F351" t="str">
            <v>SUBDIRECCION DE SERVICIOS GENERALES</v>
          </cell>
          <cell r="G351" t="str">
            <v>DIRECCION ADMINISTRATIVA Y FINANCIERA</v>
          </cell>
          <cell r="H351" t="str">
            <v>TECNICO EN SECRETARIADO EJECUTIVO Y SISTEMAS</v>
          </cell>
          <cell r="I351" t="str">
            <v>TECNOLOGIA EN SECRETARIADO EJECUTIVO Y DE SISTEMAS</v>
          </cell>
          <cell r="J351" t="str">
            <v/>
          </cell>
          <cell r="K351" t="str">
            <v/>
          </cell>
          <cell r="L351">
            <v>32626</v>
          </cell>
          <cell r="M351">
            <v>29.258333333333333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R351" t="str">
            <v>Colombia</v>
          </cell>
          <cell r="S351" t="str">
            <v>Bogotá D. C.</v>
          </cell>
          <cell r="T351" t="str">
            <v>Bogotá D. C.</v>
          </cell>
          <cell r="U351">
            <v>21465</v>
          </cell>
          <cell r="V351">
            <v>59.81666666666667</v>
          </cell>
          <cell r="W351" t="str">
            <v>Mas 55 edad</v>
          </cell>
          <cell r="X351" t="str">
            <v>ACTIVO</v>
          </cell>
          <cell r="Y351" t="str">
            <v>F</v>
          </cell>
          <cell r="AA351">
            <v>41715380</v>
          </cell>
          <cell r="AB351" t="str">
            <v>TÉCNICO</v>
          </cell>
        </row>
        <row r="352">
          <cell r="A352">
            <v>41717311</v>
          </cell>
          <cell r="B352" t="str">
            <v>1438</v>
          </cell>
          <cell r="C352" t="str">
            <v xml:space="preserve">PINZON AVILA ROCIO </v>
          </cell>
          <cell r="D352" t="str">
            <v>PROFESIONAL ESPECIALIZADO 222 5</v>
          </cell>
          <cell r="E352" t="str">
            <v>PROFESIONAL ESPECIALIZADO 222 5</v>
          </cell>
          <cell r="F352" t="str">
            <v>DIRECCION SECTOR SERVICIOS PUBLICOS</v>
          </cell>
          <cell r="G352" t="str">
            <v>DIRECCION SECTOR SERVICIOS PUBLICOS</v>
          </cell>
          <cell r="H352" t="str">
            <v>INGENIERO DE SISTEMAS</v>
          </cell>
          <cell r="I352" t="str">
            <v>INGENIERIA DE SISTEMAS</v>
          </cell>
          <cell r="J352" t="str">
            <v/>
          </cell>
          <cell r="K352" t="str">
            <v/>
          </cell>
          <cell r="L352">
            <v>29321</v>
          </cell>
          <cell r="M352">
            <v>38.30833333333333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R352" t="str">
            <v>Colombia</v>
          </cell>
          <cell r="S352" t="str">
            <v>Valle del Cauca</v>
          </cell>
          <cell r="T352" t="str">
            <v>Cali</v>
          </cell>
          <cell r="U352">
            <v>19636</v>
          </cell>
          <cell r="V352">
            <v>64.825000000000003</v>
          </cell>
          <cell r="W352" t="str">
            <v>Mas 55 edad</v>
          </cell>
          <cell r="X352" t="str">
            <v>ACTIVO</v>
          </cell>
          <cell r="Y352" t="str">
            <v>F</v>
          </cell>
          <cell r="Z352" t="str">
            <v>rpinzon@contraloriabogota.gov.co</v>
          </cell>
          <cell r="AA352">
            <v>41717311</v>
          </cell>
          <cell r="AB352" t="str">
            <v>PROFESIONAL</v>
          </cell>
        </row>
        <row r="353">
          <cell r="A353">
            <v>41717522</v>
          </cell>
          <cell r="B353" t="str">
            <v>1907</v>
          </cell>
          <cell r="C353" t="str">
            <v>REYES SUAREZ TULIA MARINA</v>
          </cell>
          <cell r="D353" t="str">
            <v>SECRETARIO 440 8</v>
          </cell>
          <cell r="E353" t="str">
            <v>SECRETARIO 440 8</v>
          </cell>
          <cell r="F353" t="str">
            <v>SUBDIRECCION DE FISCALIZACION HABITAT</v>
          </cell>
          <cell r="G353" t="str">
            <v>DIRECCION SECTOR HABITAT Y AMBIENTE</v>
          </cell>
          <cell r="H353" t="str">
            <v>TECNICO EN INGENIERIA DE SISTEMAS</v>
          </cell>
          <cell r="I353" t="str">
            <v>TECNOLOGIA EN INGENIERIA DE SISTEMAS</v>
          </cell>
          <cell r="J353" t="str">
            <v/>
          </cell>
          <cell r="K353" t="str">
            <v/>
          </cell>
          <cell r="L353">
            <v>30277</v>
          </cell>
          <cell r="M353">
            <v>35.69166666666667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R353" t="str">
            <v>Colombia</v>
          </cell>
          <cell r="S353" t="str">
            <v>Cundinamarca</v>
          </cell>
          <cell r="T353" t="str">
            <v>Quipile</v>
          </cell>
          <cell r="U353">
            <v>20914</v>
          </cell>
          <cell r="V353">
            <v>61.325000000000003</v>
          </cell>
          <cell r="W353" t="str">
            <v>Mas 55 edad</v>
          </cell>
          <cell r="X353" t="str">
            <v>ACTIVO</v>
          </cell>
          <cell r="Y353" t="str">
            <v>F</v>
          </cell>
          <cell r="Z353" t="str">
            <v>treyes@contraloriabogota.gov.co</v>
          </cell>
          <cell r="AA353">
            <v>41717522</v>
          </cell>
          <cell r="AB353" t="str">
            <v>ASISTENCIAL</v>
          </cell>
        </row>
        <row r="354">
          <cell r="A354">
            <v>41718663</v>
          </cell>
          <cell r="B354" t="str">
            <v>1938</v>
          </cell>
          <cell r="C354" t="str">
            <v>RINCON TORRES BLANCA CECILIA</v>
          </cell>
          <cell r="D354" t="str">
            <v>SECRETARIO 440 8</v>
          </cell>
          <cell r="E354" t="str">
            <v>SECRETARIO 440 8</v>
          </cell>
          <cell r="F354" t="str">
            <v>DIRECCION SECTOR MOVILIDAD</v>
          </cell>
          <cell r="G354" t="str">
            <v>DIRECCION SECTOR MOVILIDAD</v>
          </cell>
          <cell r="H354" t="str">
            <v>BACHILLER ACADEMICO</v>
          </cell>
          <cell r="I354" t="str">
            <v>BACHILLERATO ACADEMICO</v>
          </cell>
          <cell r="J354" t="str">
            <v/>
          </cell>
          <cell r="K354" t="str">
            <v/>
          </cell>
          <cell r="L354">
            <v>30292</v>
          </cell>
          <cell r="M354">
            <v>35.65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R354" t="str">
            <v>Colombia</v>
          </cell>
          <cell r="S354" t="str">
            <v>Bogotá D. C.</v>
          </cell>
          <cell r="T354" t="str">
            <v>Bogotá D. C.</v>
          </cell>
          <cell r="U354">
            <v>21280</v>
          </cell>
          <cell r="V354">
            <v>60.322222222222223</v>
          </cell>
          <cell r="W354" t="str">
            <v>Mas 55 edad</v>
          </cell>
          <cell r="X354" t="str">
            <v>ACTIVO</v>
          </cell>
          <cell r="Y354" t="str">
            <v>F</v>
          </cell>
          <cell r="Z354" t="str">
            <v>brincon@contraloriabogota.gov.co</v>
          </cell>
          <cell r="AA354">
            <v>41718663</v>
          </cell>
          <cell r="AB354" t="str">
            <v>ASISTENCIAL</v>
          </cell>
        </row>
        <row r="355">
          <cell r="A355">
            <v>41719313</v>
          </cell>
          <cell r="B355" t="str">
            <v>1223</v>
          </cell>
          <cell r="C355" t="str">
            <v xml:space="preserve">LOZANO SANCHEZ ARMANDINA </v>
          </cell>
          <cell r="D355" t="str">
            <v>PROFESIONAL ESPECIALIZADO 222 7</v>
          </cell>
          <cell r="E355" t="str">
            <v>PROFESIONAL ESPECIALIZADO 222 7</v>
          </cell>
          <cell r="F355" t="str">
            <v>SUBDIRECCION DE GESTION LOCAL</v>
          </cell>
          <cell r="G355" t="str">
            <v>DIRECCION DE PARTICIPACION CIUDADANA Y DESARROLLO LOCAL</v>
          </cell>
          <cell r="H355" t="str">
            <v>ADMINISTRADOR PUBLICO</v>
          </cell>
          <cell r="I355" t="str">
            <v>ADMINISTRACION PUBLICA</v>
          </cell>
          <cell r="J355" t="str">
            <v>INSTITUCIONES JURIDICO POLITICAS Y DERECHO PUBLICO</v>
          </cell>
          <cell r="K355" t="str">
            <v>ESPECIALIZACION EN INSTITUCIONES JURIDICO POLITICAS Y DERECHO PUBLICO</v>
          </cell>
          <cell r="L355">
            <v>28821</v>
          </cell>
          <cell r="M355">
            <v>39.677777777777777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R355" t="str">
            <v>Colombia</v>
          </cell>
          <cell r="S355" t="str">
            <v>Cundinamarca</v>
          </cell>
          <cell r="T355" t="str">
            <v>Pandi</v>
          </cell>
          <cell r="U355">
            <v>20994</v>
          </cell>
          <cell r="V355">
            <v>61.105555555555554</v>
          </cell>
          <cell r="W355" t="str">
            <v>Mas 55 edad</v>
          </cell>
          <cell r="X355" t="str">
            <v>ACTIVO</v>
          </cell>
          <cell r="Y355" t="str">
            <v>F</v>
          </cell>
          <cell r="Z355" t="str">
            <v>arlozano@contraloriabogota.gov.co</v>
          </cell>
          <cell r="AA355">
            <v>41719313</v>
          </cell>
          <cell r="AB355" t="str">
            <v>PROFESIONAL</v>
          </cell>
        </row>
        <row r="356">
          <cell r="A356">
            <v>41721070</v>
          </cell>
          <cell r="B356" t="str">
            <v>1917</v>
          </cell>
          <cell r="C356" t="str">
            <v>CEPEDA PEDROZA REINA DE JESUS</v>
          </cell>
          <cell r="D356" t="str">
            <v>SECRETARIO 440 8</v>
          </cell>
          <cell r="E356" t="str">
            <v>SECRETARIO 440 8</v>
          </cell>
          <cell r="F356" t="str">
            <v>DIRECCION SECTOR EDUCACION</v>
          </cell>
          <cell r="G356" t="str">
            <v>DIRECCION SECTOR EDUCACION</v>
          </cell>
          <cell r="H356" t="str">
            <v>BACHILLER ACADEMICO</v>
          </cell>
          <cell r="I356" t="str">
            <v>BACHILLERATO ACADEMICO</v>
          </cell>
          <cell r="J356" t="str">
            <v/>
          </cell>
          <cell r="K356" t="str">
            <v/>
          </cell>
          <cell r="L356">
            <v>30564</v>
          </cell>
          <cell r="M356">
            <v>34.905555555555559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R356" t="str">
            <v>Colombia</v>
          </cell>
          <cell r="S356" t="str">
            <v>Bogotá D. C.</v>
          </cell>
          <cell r="T356" t="str">
            <v>Bogotá D. C.</v>
          </cell>
          <cell r="U356">
            <v>21425</v>
          </cell>
          <cell r="V356">
            <v>59.924999999999997</v>
          </cell>
          <cell r="W356" t="str">
            <v>Mas 55 edad</v>
          </cell>
          <cell r="X356" t="str">
            <v>ACTIVO</v>
          </cell>
          <cell r="Y356" t="str">
            <v>F</v>
          </cell>
          <cell r="Z356" t="str">
            <v>rcepeda@contraloriabogota.gov.co</v>
          </cell>
          <cell r="AA356">
            <v>41721070</v>
          </cell>
          <cell r="AB356" t="str">
            <v>ASISTENCIAL</v>
          </cell>
        </row>
        <row r="357">
          <cell r="A357">
            <v>41731169</v>
          </cell>
          <cell r="B357" t="str">
            <v>1157</v>
          </cell>
          <cell r="C357" t="str">
            <v>BELTRAN RUSINQUE MARIA INÉS</v>
          </cell>
          <cell r="D357" t="str">
            <v>GERENTE 039 1</v>
          </cell>
          <cell r="E357" t="str">
            <v>GERENTE 039 1</v>
          </cell>
          <cell r="F357" t="str">
            <v>DIRECCION DE RESPONSABILIDAD FISCAL Y JURISDICCION COACTIVA</v>
          </cell>
          <cell r="G357" t="str">
            <v>DIRECCION DE RESPONSABILIDAD FISCAL Y JURISDICCION COACTIVA</v>
          </cell>
          <cell r="H357" t="str">
            <v>ABOGADO</v>
          </cell>
          <cell r="I357" t="str">
            <v>DERECHO</v>
          </cell>
          <cell r="J357" t="str">
            <v>INSTITUCIONES JURIDICO PENALES</v>
          </cell>
          <cell r="K357" t="str">
            <v>ESPECIALIZACION EN INSTITUCIONES JURIDICO-PENALES</v>
          </cell>
          <cell r="L357">
            <v>42562</v>
          </cell>
          <cell r="M357">
            <v>2.0555555555555554</v>
          </cell>
          <cell r="N357" t="str">
            <v>Menos 20 servicio</v>
          </cell>
          <cell r="O357" t="str">
            <v>Planta</v>
          </cell>
          <cell r="P357" t="str">
            <v>Libre N y R</v>
          </cell>
          <cell r="R357" t="str">
            <v>Colombia</v>
          </cell>
          <cell r="S357" t="str">
            <v>Bogotá D. C.</v>
          </cell>
          <cell r="T357" t="str">
            <v>Bogotá D. C.</v>
          </cell>
          <cell r="U357">
            <v>20589</v>
          </cell>
          <cell r="V357">
            <v>62.213888888888889</v>
          </cell>
          <cell r="W357" t="str">
            <v>Mas 55 edad</v>
          </cell>
          <cell r="X357" t="str">
            <v>ACTIVO</v>
          </cell>
          <cell r="Y357" t="str">
            <v>F</v>
          </cell>
          <cell r="Z357" t="str">
            <v>mabeltran@contraloriabogota.gov.co</v>
          </cell>
          <cell r="AA357">
            <v>41731169</v>
          </cell>
          <cell r="AB357" t="str">
            <v>DIRECTIVO</v>
          </cell>
        </row>
        <row r="358">
          <cell r="A358">
            <v>41731695</v>
          </cell>
          <cell r="B358" t="str">
            <v>1755</v>
          </cell>
          <cell r="C358" t="str">
            <v>GENE PRADA LILIAN CARIME</v>
          </cell>
          <cell r="D358" t="str">
            <v>PROFESIONAL UNIVERSITARIO 219 3</v>
          </cell>
          <cell r="E358" t="str">
            <v>PROFESIONAL UNIVERSITARIO 219 3</v>
          </cell>
          <cell r="F358" t="str">
            <v>DIRECCION DE TECNOLOGIAS DE LA INFORMACION Y LAS COMUNICACIONES</v>
          </cell>
          <cell r="G358" t="str">
            <v>DIRECCION DE TECNOLOGIAS DE LA INFORMACION Y LAS COMUNICACIONES</v>
          </cell>
          <cell r="H358" t="str">
            <v>INGENIERO DE SISTEMAS</v>
          </cell>
          <cell r="I358" t="str">
            <v>INGENIERIA DE SISTEMAS</v>
          </cell>
          <cell r="J358" t="str">
            <v>GESTION PUBLICA</v>
          </cell>
          <cell r="K358" t="str">
            <v>ESPECIALIZACION EN GESTION PUBLICA</v>
          </cell>
          <cell r="L358">
            <v>37348</v>
          </cell>
          <cell r="M358">
            <v>16.330555555555556</v>
          </cell>
          <cell r="N358" t="str">
            <v>Menos 20 servicio</v>
          </cell>
          <cell r="O358" t="str">
            <v>Provisional</v>
          </cell>
          <cell r="P358" t="str">
            <v>Definitivo</v>
          </cell>
          <cell r="R358" t="str">
            <v>Colombia</v>
          </cell>
          <cell r="S358" t="str">
            <v>Norte de Santander</v>
          </cell>
          <cell r="T358" t="str">
            <v>Cúcuta</v>
          </cell>
          <cell r="U358">
            <v>21517</v>
          </cell>
          <cell r="V358">
            <v>59.674999999999997</v>
          </cell>
          <cell r="W358" t="str">
            <v>Mas 55 edad</v>
          </cell>
          <cell r="X358" t="str">
            <v>ACTIVO</v>
          </cell>
          <cell r="Y358" t="str">
            <v>F</v>
          </cell>
          <cell r="Z358" t="str">
            <v>kgene@contraloriabogota.gov.co</v>
          </cell>
          <cell r="AA358">
            <v>41731695</v>
          </cell>
          <cell r="AB358" t="str">
            <v>PROFESIONAL</v>
          </cell>
        </row>
        <row r="359">
          <cell r="A359">
            <v>41732974</v>
          </cell>
          <cell r="B359" t="str">
            <v>2045</v>
          </cell>
          <cell r="C359" t="str">
            <v xml:space="preserve">LEON FLOR MARINA </v>
          </cell>
          <cell r="D359" t="str">
            <v>AUXILIAR DE SERVICIOS GENERALES 470 1</v>
          </cell>
          <cell r="E359" t="str">
            <v>AUXILIAR DE SERVICIOS GENERALES 470 1</v>
          </cell>
          <cell r="F359" t="str">
            <v>SUBDIRECCION DE SERVICIOS GENERALES</v>
          </cell>
          <cell r="G359" t="str">
            <v>DIRECCION ADMINISTRATIVA Y FINANCIERA</v>
          </cell>
          <cell r="H359" t="str">
            <v>PRIMARIA</v>
          </cell>
          <cell r="I359" t="str">
            <v>SIN PROFESION</v>
          </cell>
          <cell r="J359" t="str">
            <v/>
          </cell>
          <cell r="K359" t="str">
            <v/>
          </cell>
          <cell r="L359">
            <v>37509</v>
          </cell>
          <cell r="M359">
            <v>15.891666666666667</v>
          </cell>
          <cell r="N359" t="str">
            <v>Menos 20 servicio</v>
          </cell>
          <cell r="O359" t="str">
            <v>Provisional</v>
          </cell>
          <cell r="P359" t="str">
            <v>Definitivo</v>
          </cell>
          <cell r="R359" t="str">
            <v>Colombia</v>
          </cell>
          <cell r="S359" t="str">
            <v>Cundinamarca</v>
          </cell>
          <cell r="T359" t="str">
            <v>Gachetá</v>
          </cell>
          <cell r="U359">
            <v>21592</v>
          </cell>
          <cell r="V359">
            <v>59.472222222222221</v>
          </cell>
          <cell r="W359" t="str">
            <v>Mas 55 edad</v>
          </cell>
          <cell r="X359" t="str">
            <v>ACTIVO</v>
          </cell>
          <cell r="Y359" t="str">
            <v>F</v>
          </cell>
          <cell r="AA359">
            <v>41732974</v>
          </cell>
          <cell r="AB359" t="str">
            <v>ASISTENCIAL</v>
          </cell>
        </row>
        <row r="360">
          <cell r="A360">
            <v>41733909</v>
          </cell>
          <cell r="B360" t="str">
            <v>1901</v>
          </cell>
          <cell r="C360" t="str">
            <v>MURILLO SANABRIA LUZ HELENA</v>
          </cell>
          <cell r="D360" t="str">
            <v>SECRETARIO 440 8</v>
          </cell>
          <cell r="E360" t="str">
            <v>SECRETARIO 440 8</v>
          </cell>
          <cell r="F360" t="str">
            <v>SUBDIRECCION DE RECURSOS MATERIALES</v>
          </cell>
          <cell r="G360" t="str">
            <v>DIRECCION ADMINISTRATIVA Y FINANCIERA</v>
          </cell>
          <cell r="H360" t="str">
            <v>SECRETARIO EJECUTIVO</v>
          </cell>
          <cell r="I360" t="str">
            <v>TECNICA PROFESIONAL EN SECRETARIADO EJECUTIVO</v>
          </cell>
          <cell r="J360" t="str">
            <v/>
          </cell>
          <cell r="K360" t="str">
            <v/>
          </cell>
          <cell r="L360">
            <v>42485</v>
          </cell>
          <cell r="M360">
            <v>2.2666666666666666</v>
          </cell>
          <cell r="N360" t="str">
            <v>Menos 20 servicio</v>
          </cell>
          <cell r="O360" t="str">
            <v>Provisional</v>
          </cell>
          <cell r="P360" t="str">
            <v>Definitivo</v>
          </cell>
          <cell r="R360" t="str">
            <v>Colombia</v>
          </cell>
          <cell r="S360" t="str">
            <v>Bogotá D. C.</v>
          </cell>
          <cell r="T360" t="str">
            <v>Bogotá D. C.</v>
          </cell>
          <cell r="U360">
            <v>20305</v>
          </cell>
          <cell r="V360">
            <v>62.991666666666667</v>
          </cell>
          <cell r="W360" t="str">
            <v>Mas 55 edad</v>
          </cell>
          <cell r="X360" t="str">
            <v>ACTIVO</v>
          </cell>
          <cell r="Y360" t="str">
            <v>F</v>
          </cell>
          <cell r="Z360" t="str">
            <v>lmurillo@contraloria.gov.co</v>
          </cell>
          <cell r="AA360">
            <v>41733909</v>
          </cell>
          <cell r="AB360" t="str">
            <v>ASISTENCIAL</v>
          </cell>
        </row>
        <row r="361">
          <cell r="A361">
            <v>41745891</v>
          </cell>
          <cell r="B361" t="str">
            <v>1600</v>
          </cell>
          <cell r="C361" t="str">
            <v>LOZANO TRIANA ARINDA MARIA</v>
          </cell>
          <cell r="D361" t="str">
            <v>PROFESIONAL UNIVERSITARIO 219 3</v>
          </cell>
          <cell r="E361" t="str">
            <v>PROFESIONAL UNIVERSITARIO 219 3</v>
          </cell>
          <cell r="F361" t="str">
            <v>DIRECCION SECTOR GOBIERNO</v>
          </cell>
          <cell r="G361" t="str">
            <v>DIRECCION SECTOR GOBIERNO</v>
          </cell>
          <cell r="H361" t="str">
            <v>CONTADOR PUBLICO</v>
          </cell>
          <cell r="I361" t="str">
            <v>CONTADURIA PUBLICA</v>
          </cell>
          <cell r="J361" t="str">
            <v>GOBIERNO Y CONTROL DEL DISTRITO</v>
          </cell>
          <cell r="K361" t="str">
            <v>ESPECIALIZACION EN GOBIERNO Y CONTROL DEL DISTRITO CAPITAL</v>
          </cell>
          <cell r="L361">
            <v>34607</v>
          </cell>
          <cell r="M361">
            <v>23.836111111111112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R361" t="str">
            <v>Colombia</v>
          </cell>
          <cell r="S361" t="str">
            <v>Tolima</v>
          </cell>
          <cell r="T361" t="str">
            <v>Purificación</v>
          </cell>
          <cell r="U361">
            <v>20086</v>
          </cell>
          <cell r="V361">
            <v>63.591666666666669</v>
          </cell>
          <cell r="W361" t="str">
            <v>Mas 55 edad</v>
          </cell>
          <cell r="X361" t="str">
            <v>ACTIVO</v>
          </cell>
          <cell r="Y361" t="str">
            <v>F</v>
          </cell>
          <cell r="Z361" t="str">
            <v>alozano@contraloriabogota.gov.co</v>
          </cell>
          <cell r="AA361">
            <v>41745891</v>
          </cell>
          <cell r="AB361" t="str">
            <v>PROFESIONAL</v>
          </cell>
        </row>
        <row r="362">
          <cell r="A362">
            <v>41748016</v>
          </cell>
          <cell r="B362" t="str">
            <v>1494</v>
          </cell>
          <cell r="C362" t="str">
            <v xml:space="preserve">ORJUELA PERDOMO NUBIA </v>
          </cell>
          <cell r="D362" t="str">
            <v>PROFESIONAL ESPECIALIZADO 222 5</v>
          </cell>
          <cell r="E362" t="str">
            <v>PROFESIONAL UNIVERSITARIO 219 3</v>
          </cell>
          <cell r="F362" t="str">
            <v>SUBDIRECCION DE GESTION LOCAL</v>
          </cell>
          <cell r="G362" t="str">
            <v>DIRECCION DE PARTICIPACION CIUDADANA Y DESARROLLO LOCAL</v>
          </cell>
          <cell r="H362" t="str">
            <v>LICENCIADO EN CIENCIAS SOCIALES Y ECONOMICAS</v>
          </cell>
          <cell r="I362" t="str">
            <v>LICENCIATURA EN CIENCIAS SOCIALES Y ECONOMICAS</v>
          </cell>
          <cell r="J362" t="str">
            <v>GERENCIA PUBLICA Y CONTROL FISCAL</v>
          </cell>
          <cell r="K362" t="str">
            <v>ESPECIALIZACION EN GERENCIA PUBLICA Y CONTROL FISCAL</v>
          </cell>
          <cell r="L362">
            <v>32897</v>
          </cell>
          <cell r="M362">
            <v>28.519444444444446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R362" t="str">
            <v>Colombia</v>
          </cell>
          <cell r="S362" t="str">
            <v>Bogotá D. C.</v>
          </cell>
          <cell r="T362" t="str">
            <v>Bogotá D. C.</v>
          </cell>
          <cell r="U362">
            <v>21561</v>
          </cell>
          <cell r="V362">
            <v>59.555555555555557</v>
          </cell>
          <cell r="W362" t="str">
            <v>Mas 55 edad</v>
          </cell>
          <cell r="X362" t="str">
            <v>ACTIVO</v>
          </cell>
          <cell r="Y362" t="str">
            <v>F</v>
          </cell>
          <cell r="Z362" t="str">
            <v>norjuela@contraloriabogota.gov.co</v>
          </cell>
          <cell r="AA362">
            <v>41748016</v>
          </cell>
          <cell r="AB362" t="str">
            <v>PROFESIONAL</v>
          </cell>
        </row>
        <row r="363">
          <cell r="A363">
            <v>41754388</v>
          </cell>
          <cell r="B363" t="str">
            <v>1378</v>
          </cell>
          <cell r="C363" t="str">
            <v>BARAJAS DUARTE JUDITH TERESA</v>
          </cell>
          <cell r="D363" t="str">
            <v>PROFESIONAL ESPECIALIZADO 222 7</v>
          </cell>
          <cell r="E363" t="str">
            <v>PROFESIONAL ESPECIALIZADO 222 7</v>
          </cell>
          <cell r="F363" t="str">
            <v>DIRECCION SECTOR HACIENDA</v>
          </cell>
          <cell r="G363" t="str">
            <v>DIRECCION SECTOR HACIENDA</v>
          </cell>
          <cell r="H363" t="str">
            <v>ADMINISTRADOR PUBLICO</v>
          </cell>
          <cell r="I363" t="str">
            <v>ADMINISTRACION PUBLICA</v>
          </cell>
          <cell r="J363" t="str">
            <v>GESTION PUBLICA</v>
          </cell>
          <cell r="K363" t="str">
            <v>ESPECIALIZACION EN GESTION PUBLICA</v>
          </cell>
          <cell r="L363">
            <v>34359</v>
          </cell>
          <cell r="M363">
            <v>24.516666666666666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R363" t="str">
            <v>Colombia</v>
          </cell>
          <cell r="S363" t="str">
            <v>Santander</v>
          </cell>
          <cell r="T363" t="str">
            <v>Bucaramanga</v>
          </cell>
          <cell r="U363">
            <v>20384</v>
          </cell>
          <cell r="V363">
            <v>62.774999999999999</v>
          </cell>
          <cell r="W363" t="str">
            <v>Mas 55 edad</v>
          </cell>
          <cell r="X363" t="str">
            <v>ACTIVO</v>
          </cell>
          <cell r="Y363" t="str">
            <v>F</v>
          </cell>
          <cell r="Z363" t="str">
            <v>jubarajas@contraloriabogota.gov.co</v>
          </cell>
          <cell r="AA363">
            <v>41754388</v>
          </cell>
          <cell r="AB363" t="str">
            <v>PROFESIONAL</v>
          </cell>
        </row>
        <row r="364">
          <cell r="A364">
            <v>41768450</v>
          </cell>
          <cell r="B364" t="str">
            <v>1451</v>
          </cell>
          <cell r="C364" t="str">
            <v xml:space="preserve">LAYTON HERNANDEZ ARACELY </v>
          </cell>
          <cell r="D364" t="str">
            <v>PROFESIONAL ESPECIALIZADO 222 7</v>
          </cell>
          <cell r="E364" t="str">
            <v>PROFESIONAL ESPECIALIZADO 222 5</v>
          </cell>
          <cell r="F364" t="str">
            <v>DIRECCION SECTOR SALUD</v>
          </cell>
          <cell r="G364" t="str">
            <v>DIRECCION SECTOR SALUD</v>
          </cell>
          <cell r="H364" t="str">
            <v>ABOGADO</v>
          </cell>
          <cell r="I364" t="str">
            <v>DERECHO</v>
          </cell>
          <cell r="J364" t="str">
            <v>DERECHO ADMINISTRATIVO;GESTION PUBLICA</v>
          </cell>
          <cell r="K364" t="str">
            <v>ESPECIALIZACION EN DERECHO ADMINISTRATIVO; ESPECIALIZACION EN GESTION PUBLICA</v>
          </cell>
          <cell r="L364">
            <v>34374</v>
          </cell>
          <cell r="M364">
            <v>24.477777777777778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R364" t="str">
            <v>Colombia</v>
          </cell>
          <cell r="S364" t="str">
            <v>Bogotá D. C.</v>
          </cell>
          <cell r="T364" t="str">
            <v>Bogotá D. C.</v>
          </cell>
          <cell r="U364">
            <v>19829</v>
          </cell>
          <cell r="V364">
            <v>64.294444444444451</v>
          </cell>
          <cell r="W364" t="str">
            <v>Mas 55 edad</v>
          </cell>
          <cell r="X364" t="str">
            <v>ACTIVO</v>
          </cell>
          <cell r="Y364" t="str">
            <v>F</v>
          </cell>
          <cell r="Z364" t="str">
            <v>alayton@contraloriabogota.gov.co</v>
          </cell>
          <cell r="AA364">
            <v>41768450</v>
          </cell>
          <cell r="AB364" t="str">
            <v>PROFESIONAL</v>
          </cell>
        </row>
        <row r="365">
          <cell r="A365">
            <v>41770185</v>
          </cell>
          <cell r="B365" t="str">
            <v>1324</v>
          </cell>
          <cell r="C365" t="str">
            <v>LUENGAS BECERRA FLOR MARINA</v>
          </cell>
          <cell r="D365" t="str">
            <v>PROFESIONAL ESPECIALIZADO 222 7</v>
          </cell>
          <cell r="E365" t="str">
            <v>PROFESIONAL ESPECIALIZADO 222 7</v>
          </cell>
          <cell r="F365" t="str">
            <v>DIRECCION SECTOR CULTURA, RECREACION Y DEPORTE</v>
          </cell>
          <cell r="G365" t="str">
            <v>DIRECCION SECTOR CULTURA, RECREACION Y DEPORTE</v>
          </cell>
          <cell r="H365" t="str">
            <v>ECONOMISTA</v>
          </cell>
          <cell r="I365" t="str">
            <v>ECONOMIA</v>
          </cell>
          <cell r="J365" t="str">
            <v>FINANZAS PUBLICAS</v>
          </cell>
          <cell r="K365" t="str">
            <v>ESPECIALIZACION EN FINANZAS PUBLICAS</v>
          </cell>
          <cell r="L365">
            <v>31152</v>
          </cell>
          <cell r="M365">
            <v>33.294444444444444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R365" t="str">
            <v>Venezuela</v>
          </cell>
          <cell r="S365" t="str">
            <v>Estado Apure</v>
          </cell>
          <cell r="T365" t="str">
            <v>Guacas de Rivera</v>
          </cell>
          <cell r="U365">
            <v>21681</v>
          </cell>
          <cell r="V365">
            <v>59.222222222222221</v>
          </cell>
          <cell r="W365" t="str">
            <v>Mas 55 edad</v>
          </cell>
          <cell r="X365" t="str">
            <v>ACTIVO</v>
          </cell>
          <cell r="Y365" t="str">
            <v>F</v>
          </cell>
          <cell r="Z365" t="str">
            <v>fluengas@contraloriabogota.gov.co</v>
          </cell>
          <cell r="AA365">
            <v>41770185</v>
          </cell>
          <cell r="AB365" t="str">
            <v>PROFESIONAL</v>
          </cell>
        </row>
        <row r="366">
          <cell r="A366">
            <v>41779107</v>
          </cell>
          <cell r="B366" t="str">
            <v>1587</v>
          </cell>
          <cell r="C366" t="str">
            <v xml:space="preserve">PINTO CAMELO PATRICIA </v>
          </cell>
          <cell r="D366" t="str">
            <v>PROFESIONAL UNIVERSITARIO 219 3</v>
          </cell>
          <cell r="E366" t="str">
            <v>PROFESIONAL UNIVERSITARIO 219 3</v>
          </cell>
          <cell r="F366" t="str">
            <v>DIRECCION SECTOR SERVICIOS PUBLICOS</v>
          </cell>
          <cell r="G366" t="str">
            <v>DIRECCION SECTOR SERVICIOS PUBLICOS</v>
          </cell>
          <cell r="H366" t="str">
            <v>COMUNICADOR SOCIAL</v>
          </cell>
          <cell r="I366" t="str">
            <v>COMUNICACION SOCIAL</v>
          </cell>
          <cell r="J366" t="str">
            <v>GERENCIA DE MERCADEO; OPINION PUBLICA; MAGISTER EN ESTUDIOS POLITICOS; GOBIERNO Y CONTROL DEL DISTRITO CAPITAL</v>
          </cell>
          <cell r="K366" t="str">
            <v>ESPECIALIZACION EN GERENCIA DE MERCADEO; ESPECIALIZACION EN OPINION PUBLICA; MAESTRIA EN ESTUDIOS POLITICOS; ESPECIALIZACION EN GOBIERNO Y CONTROL DEL DISTRITO CAPITAL</v>
          </cell>
          <cell r="L366">
            <v>34358</v>
          </cell>
          <cell r="M366">
            <v>24.519444444444446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R366" t="str">
            <v>Colombia</v>
          </cell>
          <cell r="S366" t="str">
            <v>Bogotá D. C.</v>
          </cell>
          <cell r="T366" t="str">
            <v>Bogotá D. C.</v>
          </cell>
          <cell r="U366">
            <v>21859</v>
          </cell>
          <cell r="V366">
            <v>58.738888888888887</v>
          </cell>
          <cell r="W366" t="str">
            <v>Mas 55 edad</v>
          </cell>
          <cell r="X366" t="str">
            <v>ACTIVO</v>
          </cell>
          <cell r="Y366" t="str">
            <v>F</v>
          </cell>
          <cell r="Z366" t="str">
            <v>ppinto@contraloriabogota.gov.co</v>
          </cell>
          <cell r="AA366">
            <v>41779107</v>
          </cell>
          <cell r="AB366" t="str">
            <v>PROFESIONAL</v>
          </cell>
        </row>
        <row r="367">
          <cell r="A367">
            <v>41781264</v>
          </cell>
          <cell r="B367" t="str">
            <v>1590</v>
          </cell>
          <cell r="C367" t="str">
            <v>BERNAL CALDERON LUZ STELLA</v>
          </cell>
          <cell r="D367" t="str">
            <v>PROFESIONAL UNIVERSITARIO 219 3</v>
          </cell>
          <cell r="E367" t="str">
            <v>PROFESIONAL UNIVERSITARIO 219 3</v>
          </cell>
          <cell r="F367" t="str">
            <v>SUBDIRECCION DE FISCALIZACION DE ACUEDUCTO Y SANEAMIENTO BASICO</v>
          </cell>
          <cell r="G367" t="str">
            <v>DIRECCION SECTOR SERVICIOS PUBLICOS</v>
          </cell>
          <cell r="H367" t="str">
            <v>CONTADOR PUBLICO</v>
          </cell>
          <cell r="I367" t="str">
            <v>CONTADURIA PUBLICA</v>
          </cell>
          <cell r="J367" t="str">
            <v>REVISORIA FISCAL</v>
          </cell>
          <cell r="K367" t="str">
            <v>ESPECIALIZACION EN REVISORIA FISCAL</v>
          </cell>
          <cell r="L367">
            <v>35214</v>
          </cell>
          <cell r="M367">
            <v>22.172222222222221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R367" t="str">
            <v>Colombia</v>
          </cell>
          <cell r="S367" t="str">
            <v>Bogotá D. C.</v>
          </cell>
          <cell r="T367" t="str">
            <v>Bogotá D. C.</v>
          </cell>
          <cell r="U367">
            <v>21876</v>
          </cell>
          <cell r="V367">
            <v>58.69166666666667</v>
          </cell>
          <cell r="W367" t="str">
            <v>Mas 55 edad</v>
          </cell>
          <cell r="X367" t="str">
            <v>ACTIVO</v>
          </cell>
          <cell r="Y367" t="str">
            <v>F</v>
          </cell>
          <cell r="Z367" t="str">
            <v>lsbernal@contraloriabogota.gov.co</v>
          </cell>
          <cell r="AA367">
            <v>41781264</v>
          </cell>
          <cell r="AB367" t="str">
            <v>PROFESIONAL</v>
          </cell>
        </row>
        <row r="368">
          <cell r="A368">
            <v>41783366</v>
          </cell>
          <cell r="B368" t="str">
            <v>1646</v>
          </cell>
          <cell r="C368" t="str">
            <v>ORTIZ RUBIO LUZ AMPARO</v>
          </cell>
          <cell r="D368" t="str">
            <v>PROFESIONAL UNIVERSITARIO 219 3</v>
          </cell>
          <cell r="E368" t="str">
            <v>PROFESIONAL UNIVERSITARIO 219 3</v>
          </cell>
          <cell r="F368" t="str">
            <v>DIRECCION SECTOR SEGURIDAD, CONVIVENCIA Y JUSTICIA</v>
          </cell>
          <cell r="G368" t="str">
            <v>DIRECCION SECTOR SEGURIDAD, CONVIVENCIA Y JUSTICIA</v>
          </cell>
          <cell r="H368" t="str">
            <v>CONTADOR PUBLICO</v>
          </cell>
          <cell r="I368" t="str">
            <v>CONTADURIA PUBLICA</v>
          </cell>
          <cell r="J368" t="str">
            <v>ADMINISTRACION ESTRATEGICA DEL CONTROL INTERNO; GOBIERNO Y CONTROL DEL DISTRITO CAPITAL</v>
          </cell>
          <cell r="K368" t="str">
            <v>ESPECIALIZACION EN ADMINISTRACION ESTRATEGICA DEL CONTROL INTERNO; ESPECIALIZACION EN GOBIERNO Y CONTROL DEL DISTRITO CAPITAL</v>
          </cell>
          <cell r="L368">
            <v>34354</v>
          </cell>
          <cell r="M368">
            <v>24.530555555555555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R368" t="str">
            <v>Colombia</v>
          </cell>
          <cell r="S368" t="str">
            <v>Bogotá D. C.</v>
          </cell>
          <cell r="T368" t="str">
            <v>Bogotá D. C.</v>
          </cell>
          <cell r="U368">
            <v>21948</v>
          </cell>
          <cell r="V368">
            <v>58.49722222222222</v>
          </cell>
          <cell r="W368" t="str">
            <v>Mas 55 edad</v>
          </cell>
          <cell r="X368" t="str">
            <v>ACTIVO</v>
          </cell>
          <cell r="Y368" t="str">
            <v>F</v>
          </cell>
          <cell r="Z368" t="str">
            <v>lortiz@contraloriabogota.gov.co</v>
          </cell>
          <cell r="AA368">
            <v>41783366</v>
          </cell>
          <cell r="AB368" t="str">
            <v>PROFESIONAL</v>
          </cell>
        </row>
        <row r="369">
          <cell r="A369">
            <v>41786947</v>
          </cell>
          <cell r="B369" t="str">
            <v>1723</v>
          </cell>
          <cell r="C369" t="str">
            <v xml:space="preserve">VARGAS SANCHEZ EMPERATRIZ </v>
          </cell>
          <cell r="D369" t="str">
            <v>PROFESIONAL UNIVERSITARIO 219 3</v>
          </cell>
          <cell r="E369" t="str">
            <v>PROFESIONAL UNIVERSITARIO 219 3</v>
          </cell>
          <cell r="F369" t="str">
            <v>SUBDIRECCION DE ESTADISTICA Y ANALISIS PRESUPUESTAL Y FINANCIERO</v>
          </cell>
          <cell r="G369" t="str">
            <v>DIRECCION DE ESTUDIOS DE ECONOMIA Y POLITICA PUBLICA</v>
          </cell>
          <cell r="H369" t="str">
            <v>CONTADOR PUBLICO</v>
          </cell>
          <cell r="I369" t="str">
            <v>CONTADURIA PUBLICA</v>
          </cell>
          <cell r="J369" t="str">
            <v>GOBIERNO Y CONTROL DEL DISTRITO CAPITAL</v>
          </cell>
          <cell r="K369" t="str">
            <v>ESPECIALIZACION EN GOBIERNO Y CONTROL DEL DISTRITO CAPITAL</v>
          </cell>
          <cell r="L369">
            <v>33360</v>
          </cell>
          <cell r="M369">
            <v>27.247222222222224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R369" t="str">
            <v>Colombia</v>
          </cell>
          <cell r="S369" t="str">
            <v>Bogotá D. C.</v>
          </cell>
          <cell r="T369" t="str">
            <v>Bogotá D. C.</v>
          </cell>
          <cell r="U369">
            <v>21920</v>
          </cell>
          <cell r="V369">
            <v>58.572222222222223</v>
          </cell>
          <cell r="W369" t="str">
            <v>Mas 55 edad</v>
          </cell>
          <cell r="X369" t="str">
            <v>ACTIVO</v>
          </cell>
          <cell r="Y369" t="str">
            <v>F</v>
          </cell>
          <cell r="Z369" t="str">
            <v>evargas@contraloriabogota.gov.co</v>
          </cell>
          <cell r="AA369">
            <v>41786947</v>
          </cell>
          <cell r="AB369" t="str">
            <v>PROFESIONAL</v>
          </cell>
        </row>
        <row r="370">
          <cell r="A370">
            <v>41787236</v>
          </cell>
          <cell r="B370" t="str">
            <v>1699</v>
          </cell>
          <cell r="C370" t="str">
            <v>PULIDO PEREZ CARMEN ROSA</v>
          </cell>
          <cell r="D370" t="str">
            <v>PROFESIONAL UNIVERSITARIO 219 3</v>
          </cell>
          <cell r="E370" t="str">
            <v>PROFESIONAL UNIVERSITARIO 219 3</v>
          </cell>
          <cell r="F370" t="str">
            <v>DIRECCION DE RESPONSABILIDAD FISCAL Y JURISDICCION COACTIVA</v>
          </cell>
          <cell r="G370" t="str">
            <v>DIRECCION DE RESPONSABILIDAD FISCAL Y JURISDICCION COACTIVA</v>
          </cell>
          <cell r="H370" t="str">
            <v>ABOGADO</v>
          </cell>
          <cell r="I370" t="str">
            <v>DERECHO</v>
          </cell>
          <cell r="J370" t="str">
            <v>SEGUROS; DERECHO PROBATORIO</v>
          </cell>
          <cell r="K370" t="str">
            <v>ESPECIALIZACION EN SEGUROS; ESPECIALIZACION EN DERECHO PROBATORIO</v>
          </cell>
          <cell r="L370">
            <v>34536</v>
          </cell>
          <cell r="M370">
            <v>24.027777777777779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R370" t="str">
            <v>Colombia</v>
          </cell>
          <cell r="S370" t="str">
            <v>Cundinamarca</v>
          </cell>
          <cell r="T370" t="str">
            <v>Tocaima</v>
          </cell>
          <cell r="U370">
            <v>21778</v>
          </cell>
          <cell r="V370">
            <v>58.958333333333336</v>
          </cell>
          <cell r="W370" t="str">
            <v>Mas 55 edad</v>
          </cell>
          <cell r="X370" t="str">
            <v>ACTIVO</v>
          </cell>
          <cell r="Y370" t="str">
            <v>F</v>
          </cell>
          <cell r="Z370" t="str">
            <v>cpulido@contraloriabogota.gov.co</v>
          </cell>
          <cell r="AA370">
            <v>41787236</v>
          </cell>
          <cell r="AB370" t="str">
            <v>PROFESIONAL</v>
          </cell>
        </row>
        <row r="371">
          <cell r="A371">
            <v>41790905</v>
          </cell>
          <cell r="B371" t="str">
            <v>1942</v>
          </cell>
          <cell r="C371" t="str">
            <v>PANQUEBA PRECIADO MABEL TULIA</v>
          </cell>
          <cell r="D371" t="str">
            <v>SECRETARIO 440 8</v>
          </cell>
          <cell r="E371" t="str">
            <v>SECRETARIO 440 8</v>
          </cell>
          <cell r="F371" t="str">
            <v>SUBDIRECCION FINANCIERA</v>
          </cell>
          <cell r="G371" t="str">
            <v>DIRECCION ADMINISTRATIVA Y FINANCIERA</v>
          </cell>
          <cell r="H371" t="str">
            <v>SECRETARIA EJECUTIVA</v>
          </cell>
          <cell r="I371" t="str">
            <v>TECNICA PROFESIONAL EN SECRETARIADO EJECUTIVO</v>
          </cell>
          <cell r="J371" t="str">
            <v/>
          </cell>
          <cell r="K371" t="str">
            <v/>
          </cell>
          <cell r="L371">
            <v>32539</v>
          </cell>
          <cell r="M371">
            <v>29.502777777777776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R371" t="str">
            <v>Colombia</v>
          </cell>
          <cell r="S371" t="str">
            <v>Bogotá D. C.</v>
          </cell>
          <cell r="T371" t="str">
            <v>Bogotá D. C.</v>
          </cell>
          <cell r="U371">
            <v>22005</v>
          </cell>
          <cell r="V371">
            <v>58.336111111111109</v>
          </cell>
          <cell r="W371" t="str">
            <v>Mas 55 edad</v>
          </cell>
          <cell r="X371" t="str">
            <v>ACTIVO</v>
          </cell>
          <cell r="Y371" t="str">
            <v>F</v>
          </cell>
          <cell r="Z371" t="str">
            <v>mpanqueva@contraloriabogota.gov.co</v>
          </cell>
          <cell r="AA371">
            <v>41790905</v>
          </cell>
          <cell r="AB371" t="str">
            <v>ASISTENCIAL</v>
          </cell>
        </row>
        <row r="372">
          <cell r="A372">
            <v>41795904</v>
          </cell>
          <cell r="B372" t="str">
            <v>1652</v>
          </cell>
          <cell r="C372" t="str">
            <v xml:space="preserve">LEON MAYORGA MYRIAM </v>
          </cell>
          <cell r="D372" t="str">
            <v>PROFESIONAL UNIVERSITARIO 219 3</v>
          </cell>
          <cell r="E372" t="str">
            <v>PROFESIONAL UNIVERSITARIO 219 3</v>
          </cell>
          <cell r="F372" t="str">
            <v>DIRECCION SECTOR GOBIERNO</v>
          </cell>
          <cell r="G372" t="str">
            <v>DIRECCION SECTOR GOBIERNO</v>
          </cell>
          <cell r="H372" t="str">
            <v>CONTADOR PUBLICO</v>
          </cell>
          <cell r="I372" t="str">
            <v>CONTADURIA PUBLICA</v>
          </cell>
          <cell r="J372" t="str">
            <v/>
          </cell>
          <cell r="K372" t="str">
            <v/>
          </cell>
          <cell r="L372">
            <v>33022</v>
          </cell>
          <cell r="M372">
            <v>28.172222222222221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R372" t="str">
            <v>Colombia</v>
          </cell>
          <cell r="S372" t="str">
            <v>Bogotá D. C.</v>
          </cell>
          <cell r="T372" t="str">
            <v>Bogotá D. C.</v>
          </cell>
          <cell r="U372">
            <v>21921</v>
          </cell>
          <cell r="V372">
            <v>58.569444444444443</v>
          </cell>
          <cell r="W372" t="str">
            <v>Mas 55 edad</v>
          </cell>
          <cell r="X372" t="str">
            <v>ACTIVO</v>
          </cell>
          <cell r="Y372" t="str">
            <v>F</v>
          </cell>
          <cell r="Z372" t="str">
            <v>mleon@contraloriabogota.gov.co</v>
          </cell>
          <cell r="AA372">
            <v>41795904</v>
          </cell>
          <cell r="AB372" t="str">
            <v>PROFESIONAL</v>
          </cell>
        </row>
        <row r="373">
          <cell r="A373">
            <v>41898236</v>
          </cell>
          <cell r="B373" t="str">
            <v>1095</v>
          </cell>
          <cell r="C373" t="str">
            <v xml:space="preserve">SANCHEZ CACERES BELEN </v>
          </cell>
          <cell r="D373" t="str">
            <v>DIRECTOR TECNICO 009 4</v>
          </cell>
          <cell r="E373" t="str">
            <v>DIRECTOR TECNICO 009 4</v>
          </cell>
          <cell r="F373" t="str">
            <v>DIRECCION SECTOR GOBIERNO</v>
          </cell>
          <cell r="G373" t="str">
            <v>DIRECCION SECTOR GOBIERNO</v>
          </cell>
          <cell r="H373" t="str">
            <v>ABOGADO</v>
          </cell>
          <cell r="I373" t="str">
            <v>DERECHO</v>
          </cell>
          <cell r="J373" t="str">
            <v>DERECHO ADMINISTRATIVO</v>
          </cell>
          <cell r="K373" t="str">
            <v>ESPECIALIZACION EN DERECHO ADMINISTRATIVO</v>
          </cell>
          <cell r="L373">
            <v>42471</v>
          </cell>
          <cell r="M373">
            <v>2.3055555555555554</v>
          </cell>
          <cell r="N373" t="str">
            <v>Menos 20 servicio</v>
          </cell>
          <cell r="O373" t="str">
            <v>Planta</v>
          </cell>
          <cell r="P373" t="str">
            <v>Libre N y R</v>
          </cell>
          <cell r="R373" t="str">
            <v>Colombia</v>
          </cell>
          <cell r="S373" t="str">
            <v>Quindío</v>
          </cell>
          <cell r="T373" t="str">
            <v>Armenia</v>
          </cell>
          <cell r="U373">
            <v>22826</v>
          </cell>
          <cell r="V373">
            <v>56.088888888888889</v>
          </cell>
          <cell r="W373" t="str">
            <v>Mas 55 edad</v>
          </cell>
          <cell r="X373" t="str">
            <v>ACTIVO</v>
          </cell>
          <cell r="Y373" t="str">
            <v>F</v>
          </cell>
          <cell r="Z373" t="str">
            <v>bsanchez@contraloriabogota.gov.co</v>
          </cell>
          <cell r="AA373">
            <v>41898236</v>
          </cell>
          <cell r="AB373" t="str">
            <v>DIRECTIVO</v>
          </cell>
        </row>
        <row r="374">
          <cell r="A374">
            <v>42052218</v>
          </cell>
          <cell r="B374" t="str">
            <v>2055</v>
          </cell>
          <cell r="C374" t="str">
            <v>JARAMILLO PELAEZ MARTHA ELENA</v>
          </cell>
          <cell r="D374" t="str">
            <v>AUXILIAR ADMINISTRATIVO 407 3</v>
          </cell>
          <cell r="E374" t="str">
            <v>AUXILIAR DE SERVICIOS GENERALES 470 1</v>
          </cell>
          <cell r="F374" t="str">
            <v>DIRECCION DE RESPONSABILIDAD FISCAL Y JURISDICCION COACTIVA</v>
          </cell>
          <cell r="G374" t="str">
            <v>DIRECCION DE RESPONSABILIDAD FISCAL Y JURISDICCION COACTIVA</v>
          </cell>
          <cell r="H374" t="str">
            <v>BACHILLER ACADEMICO</v>
          </cell>
          <cell r="I374" t="str">
            <v>BACHILLERATO ACADEMICO</v>
          </cell>
          <cell r="J374" t="str">
            <v/>
          </cell>
          <cell r="K374" t="str">
            <v/>
          </cell>
          <cell r="L374">
            <v>34408</v>
          </cell>
          <cell r="M374">
            <v>24.377777777777776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R374" t="str">
            <v>Colombia</v>
          </cell>
          <cell r="S374" t="str">
            <v>Valle del Cauca</v>
          </cell>
          <cell r="T374" t="str">
            <v>Cartago</v>
          </cell>
          <cell r="U374">
            <v>22010</v>
          </cell>
          <cell r="V374">
            <v>58.325000000000003</v>
          </cell>
          <cell r="W374" t="str">
            <v>Mas 55 edad</v>
          </cell>
          <cell r="X374" t="str">
            <v>ACTIVO</v>
          </cell>
          <cell r="Y374" t="str">
            <v>F</v>
          </cell>
          <cell r="Z374" t="str">
            <v>mjaramillo@contraloriabogota.gov.co</v>
          </cell>
          <cell r="AA374">
            <v>42052218</v>
          </cell>
          <cell r="AB374" t="str">
            <v>ASISTENCIAL</v>
          </cell>
        </row>
        <row r="375">
          <cell r="A375">
            <v>42680954</v>
          </cell>
          <cell r="B375" t="str">
            <v>2051</v>
          </cell>
          <cell r="C375" t="str">
            <v>GARCES TORRES ALIX DEL SOCORRO</v>
          </cell>
          <cell r="D375" t="str">
            <v>AUXILIAR DE SERVICIOS GENERALES 470 1</v>
          </cell>
          <cell r="E375" t="str">
            <v>AUXILIAR DE SERVICIOS GENERALES 470 1</v>
          </cell>
          <cell r="F375" t="str">
            <v>SUBDIRECCION DE SERVICIOS GENERALES</v>
          </cell>
          <cell r="G375" t="str">
            <v>DIRECCION ADMINISTRATIVA Y FINANCIERA</v>
          </cell>
          <cell r="H375" t="str">
            <v>BACHILLER ACADEMICO</v>
          </cell>
          <cell r="I375" t="str">
            <v>BACHILLERATO ACADEMICO</v>
          </cell>
          <cell r="J375" t="str">
            <v/>
          </cell>
          <cell r="K375" t="str">
            <v/>
          </cell>
          <cell r="L375">
            <v>42258</v>
          </cell>
          <cell r="M375">
            <v>2.8888888888888888</v>
          </cell>
          <cell r="N375" t="str">
            <v>Menos 20 servicio</v>
          </cell>
          <cell r="O375" t="str">
            <v>Planta</v>
          </cell>
          <cell r="P375" t="str">
            <v>Carrera Administ</v>
          </cell>
          <cell r="R375" t="str">
            <v>Colombia</v>
          </cell>
          <cell r="S375" t="str">
            <v>Antioquia</v>
          </cell>
          <cell r="T375" t="str">
            <v>Medellin</v>
          </cell>
          <cell r="U375">
            <v>23705</v>
          </cell>
          <cell r="V375">
            <v>53.68611111111111</v>
          </cell>
          <cell r="W375" t="str">
            <v>Menos 55 edad</v>
          </cell>
          <cell r="X375" t="str">
            <v>ACTIVO</v>
          </cell>
          <cell r="Y375" t="str">
            <v>F</v>
          </cell>
          <cell r="AA375">
            <v>42680954</v>
          </cell>
          <cell r="AB375" t="str">
            <v>ASISTENCIAL</v>
          </cell>
        </row>
        <row r="376">
          <cell r="A376">
            <v>43157807</v>
          </cell>
          <cell r="B376" t="str">
            <v>1230</v>
          </cell>
          <cell r="C376" t="str">
            <v xml:space="preserve">GARCIA SALDARRIAGA LADYS </v>
          </cell>
          <cell r="D376" t="str">
            <v>PROFESIONAL ESPECIALIZADO 222 7</v>
          </cell>
          <cell r="E376" t="str">
            <v>PROFESIONAL ESPECIALIZADO 222 7</v>
          </cell>
          <cell r="F376" t="str">
            <v>DIRECCION DE PARTICIPACION CIUDADANA Y DESARROLLO LOCAL</v>
          </cell>
          <cell r="G376" t="str">
            <v>DIRECCION DE PARTICIPACION CIUDADANA Y DESARROLLO LOCAL</v>
          </cell>
          <cell r="H376" t="str">
            <v>ABOGADO</v>
          </cell>
          <cell r="I376" t="str">
            <v>DERECHO</v>
          </cell>
          <cell r="J376" t="str">
            <v>DERECHO ADMINISTRATIVO; MAGISTER EN DERECHO ADMINISTRATIVO</v>
          </cell>
          <cell r="K376" t="str">
            <v>ESPECIALIZACION EN DERECHO ADMINISTRATIVO; MAESTRIA EN DERECHO ADMINISTRATIVO</v>
          </cell>
          <cell r="L376">
            <v>42258</v>
          </cell>
          <cell r="M376">
            <v>2.8888888888888888</v>
          </cell>
          <cell r="N376" t="str">
            <v>Menos 20 servicio</v>
          </cell>
          <cell r="O376" t="str">
            <v>Planta</v>
          </cell>
          <cell r="P376" t="str">
            <v>Carrera Administ</v>
          </cell>
          <cell r="R376" t="str">
            <v>Colombia</v>
          </cell>
          <cell r="S376" t="str">
            <v>Antioquia</v>
          </cell>
          <cell r="T376" t="str">
            <v>Medellin</v>
          </cell>
          <cell r="U376">
            <v>28978</v>
          </cell>
          <cell r="V376">
            <v>39.244444444444447</v>
          </cell>
          <cell r="W376" t="str">
            <v>Menos 55 edad</v>
          </cell>
          <cell r="X376" t="str">
            <v>ACTIVO</v>
          </cell>
          <cell r="Y376" t="str">
            <v>F</v>
          </cell>
          <cell r="Z376" t="str">
            <v>lagarcia@contraloriabogota.gov.co</v>
          </cell>
          <cell r="AA376">
            <v>43157807</v>
          </cell>
          <cell r="AB376" t="str">
            <v>PROFESIONAL</v>
          </cell>
        </row>
        <row r="377">
          <cell r="A377">
            <v>43265938</v>
          </cell>
          <cell r="B377" t="str">
            <v>1100</v>
          </cell>
          <cell r="C377" t="str">
            <v xml:space="preserve">DUQUE TORO VIVIANA </v>
          </cell>
          <cell r="D377" t="str">
            <v>JEFE DE OFICINA 006 4</v>
          </cell>
          <cell r="E377" t="str">
            <v>JEFE DE OFICINA 006 4</v>
          </cell>
          <cell r="F377" t="str">
            <v>OFICINA DE CONTROL INTERNO</v>
          </cell>
          <cell r="G377" t="str">
            <v>OFICINA DE CONTROL INTERNO</v>
          </cell>
          <cell r="H377" t="str">
            <v>CONTADOR PUBLICO</v>
          </cell>
          <cell r="I377" t="str">
            <v>CONTADURIA PUBLICA</v>
          </cell>
          <cell r="J377" t="str">
            <v>FINANZAS</v>
          </cell>
          <cell r="K377" t="str">
            <v>ESPECIALIZACION EN FINANZAS</v>
          </cell>
          <cell r="L377">
            <v>40991</v>
          </cell>
          <cell r="M377">
            <v>6.3555555555555552</v>
          </cell>
          <cell r="N377" t="str">
            <v>Menos 20 servicio</v>
          </cell>
          <cell r="O377" t="str">
            <v>Planta</v>
          </cell>
          <cell r="P377" t="str">
            <v>Libre N y R</v>
          </cell>
          <cell r="R377" t="str">
            <v>Colombia</v>
          </cell>
          <cell r="S377" t="str">
            <v>Antioquia</v>
          </cell>
          <cell r="T377" t="str">
            <v>Medellin</v>
          </cell>
          <cell r="U377">
            <v>29708</v>
          </cell>
          <cell r="V377">
            <v>37.24722222222222</v>
          </cell>
          <cell r="W377" t="str">
            <v>Menos 55 edad</v>
          </cell>
          <cell r="X377" t="str">
            <v>ACTIVO</v>
          </cell>
          <cell r="Y377" t="str">
            <v>F</v>
          </cell>
          <cell r="Z377" t="str">
            <v>bduque@contraloriabogota.gov.co</v>
          </cell>
          <cell r="AA377">
            <v>43265938</v>
          </cell>
          <cell r="AB377" t="str">
            <v>DIRECTIVO</v>
          </cell>
        </row>
        <row r="378">
          <cell r="A378">
            <v>43561484</v>
          </cell>
          <cell r="B378" t="str">
            <v>1119</v>
          </cell>
          <cell r="C378" t="str">
            <v>MARTINEZ JARAMILLO CLAUDIA PATRICIA</v>
          </cell>
          <cell r="D378" t="str">
            <v>SUBDIRECTOR TECNICO 068 3</v>
          </cell>
          <cell r="E378" t="str">
            <v>SUBDIRECTOR TECNICO 068 3</v>
          </cell>
          <cell r="F378" t="str">
            <v>SUBDIRECCION DEL PROCESO DE RESPONSABILIDAD FISCAL</v>
          </cell>
          <cell r="G378" t="str">
            <v>DIRECCION DE RESPONSABILIDAD FISCAL Y JURISDICCION COACTIVA</v>
          </cell>
          <cell r="H378" t="str">
            <v>ABOGADO</v>
          </cell>
          <cell r="I378" t="str">
            <v>DERECHO</v>
          </cell>
          <cell r="J378" t="str">
            <v>DERECHO ADMINISTRATIVO; GERENCIA PUBLICA</v>
          </cell>
          <cell r="K378" t="str">
            <v>ESPECIALIZACION EN DERECHO ADMINISTRATIVO; ESPECIALIZACION EN GERENCIA PUBLICA</v>
          </cell>
          <cell r="L378">
            <v>38538</v>
          </cell>
          <cell r="M378">
            <v>13.072222222222223</v>
          </cell>
          <cell r="N378" t="str">
            <v>Menos 20 servicio</v>
          </cell>
          <cell r="O378" t="str">
            <v>Planta</v>
          </cell>
          <cell r="P378" t="str">
            <v>Libre N y R</v>
          </cell>
          <cell r="R378" t="str">
            <v>Colombia</v>
          </cell>
          <cell r="S378" t="str">
            <v>Santander</v>
          </cell>
          <cell r="T378" t="str">
            <v>Barrancabermeja</v>
          </cell>
          <cell r="U378">
            <v>26352</v>
          </cell>
          <cell r="V378">
            <v>46.43888888888889</v>
          </cell>
          <cell r="W378" t="str">
            <v>Menos 55 edad</v>
          </cell>
          <cell r="X378" t="str">
            <v>ACTIVO</v>
          </cell>
          <cell r="Y378" t="str">
            <v>F</v>
          </cell>
          <cell r="Z378" t="str">
            <v>cmartinez@contraloriabogota.gov.co</v>
          </cell>
          <cell r="AA378">
            <v>43561484</v>
          </cell>
          <cell r="AB378" t="str">
            <v>DIRECTIVO</v>
          </cell>
        </row>
        <row r="379">
          <cell r="A379">
            <v>43616385</v>
          </cell>
          <cell r="B379" t="str">
            <v>1136</v>
          </cell>
          <cell r="C379" t="str">
            <v>OSPINA APRAEZ ORIANA MARCELA</v>
          </cell>
          <cell r="D379" t="str">
            <v>GERENTE 039 2</v>
          </cell>
          <cell r="E379" t="str">
            <v>GERENTE 039 2</v>
          </cell>
          <cell r="F379" t="str">
            <v>GERENCIA LOCAL TUNJUELITO</v>
          </cell>
          <cell r="G379" t="str">
            <v>DIRECCION DE PARTICIPACION CIUDADANA Y DESARROLLO LOCAL</v>
          </cell>
          <cell r="H379" t="str">
            <v>ABOGADO</v>
          </cell>
          <cell r="I379" t="str">
            <v>DERECHO</v>
          </cell>
          <cell r="J379" t="str">
            <v>DERECHO FINANCIERO; DERECHO ADMINISTRATIVO</v>
          </cell>
          <cell r="K379" t="str">
            <v>ESPECIALIZACION EN DERECHO FINANCIERO; ESPECIALIZACION EN DERECHO ADMINISTRATIVO</v>
          </cell>
          <cell r="L379">
            <v>42558</v>
          </cell>
          <cell r="M379">
            <v>2.0666666666666669</v>
          </cell>
          <cell r="N379" t="str">
            <v>Menos 20 servicio</v>
          </cell>
          <cell r="O379" t="str">
            <v>Planta</v>
          </cell>
          <cell r="P379" t="str">
            <v>Libre N y R</v>
          </cell>
          <cell r="R379" t="str">
            <v>Colombia</v>
          </cell>
          <cell r="S379" t="str">
            <v>Valle del Cauca</v>
          </cell>
          <cell r="T379" t="str">
            <v>Cartago</v>
          </cell>
          <cell r="U379">
            <v>28219</v>
          </cell>
          <cell r="V379">
            <v>41.325000000000003</v>
          </cell>
          <cell r="W379" t="str">
            <v>Menos 55 edad</v>
          </cell>
          <cell r="X379" t="str">
            <v>ACTIVO</v>
          </cell>
          <cell r="Y379" t="str">
            <v>F</v>
          </cell>
          <cell r="Z379" t="str">
            <v>oospina@contraloriabogota.gov.co</v>
          </cell>
          <cell r="AA379">
            <v>43616385</v>
          </cell>
          <cell r="AB379" t="str">
            <v>DIRECTIVO</v>
          </cell>
        </row>
        <row r="380">
          <cell r="A380">
            <v>43830976</v>
          </cell>
          <cell r="B380" t="str">
            <v>1104</v>
          </cell>
          <cell r="C380" t="str">
            <v>ALDANA GAVIRIA CARMEN DE JESUS</v>
          </cell>
          <cell r="D380" t="str">
            <v>SUBDIRECTOR TECNICO 068 3</v>
          </cell>
          <cell r="E380" t="str">
            <v>SUBDIRECTOR TECNICO 068 3</v>
          </cell>
          <cell r="F380" t="str">
            <v>SUBDIRECCION DE ESTUDIOS ECONOMICOS Y FISCALES</v>
          </cell>
          <cell r="G380" t="str">
            <v>DIRECCION DE ESTUDIOS DE ECONOMIA Y POLITICA PUBLICA</v>
          </cell>
          <cell r="H380" t="str">
            <v>ADMINISTRADOR DE EMPRESAS</v>
          </cell>
          <cell r="I380" t="str">
            <v>ADMINISTRACION DE EMPRESAS</v>
          </cell>
          <cell r="J380" t="str">
            <v>GERENCIA EMPRESARIAL</v>
          </cell>
          <cell r="K380" t="str">
            <v>ESPECIALIZACION EN GERENCIA EMPRESARIAL</v>
          </cell>
          <cell r="L380">
            <v>38124</v>
          </cell>
          <cell r="M380">
            <v>14.205555555555556</v>
          </cell>
          <cell r="N380" t="str">
            <v>Menos 20 servicio</v>
          </cell>
          <cell r="O380" t="str">
            <v>Planta</v>
          </cell>
          <cell r="P380" t="str">
            <v>Libre N y R</v>
          </cell>
          <cell r="R380" t="str">
            <v>Colombia</v>
          </cell>
          <cell r="S380" t="str">
            <v>Antioquia</v>
          </cell>
          <cell r="T380" t="str">
            <v>Medellin</v>
          </cell>
          <cell r="U380">
            <v>27623</v>
          </cell>
          <cell r="V380">
            <v>42.955555555555556</v>
          </cell>
          <cell r="W380" t="str">
            <v>Menos 55 edad</v>
          </cell>
          <cell r="X380" t="str">
            <v>ACTIVO</v>
          </cell>
          <cell r="Y380" t="str">
            <v>F</v>
          </cell>
          <cell r="Z380" t="str">
            <v>caldana@contraloriabogota.gov.co</v>
          </cell>
          <cell r="AA380">
            <v>43830976</v>
          </cell>
          <cell r="AB380" t="str">
            <v>DIRECTIVO</v>
          </cell>
        </row>
        <row r="381">
          <cell r="A381">
            <v>45448287</v>
          </cell>
          <cell r="B381" t="str">
            <v>1149</v>
          </cell>
          <cell r="C381" t="str">
            <v>PEÑUELA RAMOS LESBIA REGINA</v>
          </cell>
          <cell r="D381" t="str">
            <v>GERENTE 039 1</v>
          </cell>
          <cell r="E381" t="str">
            <v>GERENTE 039 1</v>
          </cell>
          <cell r="F381" t="str">
            <v>DIRECCION SECTOR HABITAT Y AMBIENTE</v>
          </cell>
          <cell r="G381" t="str">
            <v>DIRECCION SECTOR HABITAT Y AMBIENTE</v>
          </cell>
          <cell r="H381" t="str">
            <v>ABOGADO</v>
          </cell>
          <cell r="I381" t="str">
            <v>DERECHO</v>
          </cell>
          <cell r="K381" t="str">
            <v/>
          </cell>
          <cell r="L381">
            <v>42857</v>
          </cell>
          <cell r="M381">
            <v>1.2472222222222222</v>
          </cell>
          <cell r="N381" t="str">
            <v>Menos 20 servicio</v>
          </cell>
          <cell r="O381" t="str">
            <v>Planta</v>
          </cell>
          <cell r="P381" t="str">
            <v>Libre N y R</v>
          </cell>
          <cell r="R381" t="str">
            <v>Colombia</v>
          </cell>
          <cell r="S381" t="str">
            <v>Bolívar</v>
          </cell>
          <cell r="T381" t="str">
            <v>Cartagena de Indias</v>
          </cell>
          <cell r="U381">
            <v>23130</v>
          </cell>
          <cell r="V381">
            <v>55.255555555555553</v>
          </cell>
          <cell r="W381" t="str">
            <v>Mas 55 edad</v>
          </cell>
          <cell r="X381" t="str">
            <v>ACTIVO</v>
          </cell>
          <cell r="Y381" t="str">
            <v>F</v>
          </cell>
          <cell r="Z381" t="str">
            <v>lpenuela@contraloriabogota.gov.co</v>
          </cell>
          <cell r="AA381">
            <v>45448287</v>
          </cell>
          <cell r="AB381" t="str">
            <v>DIRECTIVO</v>
          </cell>
        </row>
        <row r="382">
          <cell r="A382">
            <v>45449513</v>
          </cell>
          <cell r="B382" t="str">
            <v>1882</v>
          </cell>
          <cell r="C382" t="str">
            <v xml:space="preserve">GONZALEZ HERRERA GLADYS </v>
          </cell>
          <cell r="D382" t="str">
            <v>TECNICO OPERATIVO 314 3</v>
          </cell>
          <cell r="E382" t="str">
            <v>TECNICO OPERATIVO 314 3</v>
          </cell>
          <cell r="F382" t="str">
            <v>OFICINA DE CONTROL INTERNO</v>
          </cell>
          <cell r="G382" t="str">
            <v>OFICINA DE CONTROL INTERNO</v>
          </cell>
          <cell r="H382" t="str">
            <v>INGENIERO INDUSTRIAL</v>
          </cell>
          <cell r="I382" t="str">
            <v>INGENIERIA INDUSTRIAL</v>
          </cell>
          <cell r="J382" t="str">
            <v/>
          </cell>
          <cell r="K382" t="str">
            <v/>
          </cell>
          <cell r="L382">
            <v>42964</v>
          </cell>
          <cell r="M382">
            <v>0.9555555555555556</v>
          </cell>
          <cell r="N382" t="str">
            <v>Menos 20 servicio</v>
          </cell>
          <cell r="O382" t="str">
            <v>Provisional</v>
          </cell>
          <cell r="P382" t="str">
            <v>Temporal</v>
          </cell>
          <cell r="R382" t="str">
            <v>Colombia</v>
          </cell>
          <cell r="S382" t="str">
            <v>Bolívar</v>
          </cell>
          <cell r="T382" t="str">
            <v>Cartagena de Indias</v>
          </cell>
          <cell r="U382">
            <v>22621</v>
          </cell>
          <cell r="V382">
            <v>56.652777777777779</v>
          </cell>
          <cell r="W382" t="str">
            <v>Mas 55 edad</v>
          </cell>
          <cell r="X382" t="str">
            <v>ACTIVO</v>
          </cell>
          <cell r="Y382" t="str">
            <v>F</v>
          </cell>
          <cell r="Z382" t="str">
            <v>glgonzalez@contraloriabogota.gov.co</v>
          </cell>
          <cell r="AA382">
            <v>45449513</v>
          </cell>
          <cell r="AB382" t="str">
            <v>TÉCNICO</v>
          </cell>
        </row>
        <row r="383">
          <cell r="A383">
            <v>46353978</v>
          </cell>
          <cell r="B383" t="str">
            <v>1210</v>
          </cell>
          <cell r="C383" t="str">
            <v xml:space="preserve">MESA CEPEDA STELLA </v>
          </cell>
          <cell r="D383" t="str">
            <v>ALMACENISTA GENERAL 215 8</v>
          </cell>
          <cell r="E383" t="str">
            <v>ALMACENISTA GENERAL 215 8</v>
          </cell>
          <cell r="F383" t="str">
            <v>SUBDIRECCION DE RECURSOS MATERIALES</v>
          </cell>
          <cell r="G383" t="str">
            <v>DIRECCION ADMINISTRATIVA Y FINANCIERA</v>
          </cell>
          <cell r="H383" t="str">
            <v>ECONOMISTA</v>
          </cell>
          <cell r="I383" t="str">
            <v>ECONOMIA</v>
          </cell>
          <cell r="J383" t="str">
            <v>GERENCIA FINANCIERA</v>
          </cell>
          <cell r="K383" t="str">
            <v>ESPECIALIZACION EN GERENCIA FINANCIERA</v>
          </cell>
          <cell r="L383">
            <v>42989</v>
          </cell>
          <cell r="M383">
            <v>0.88888888888888884</v>
          </cell>
          <cell r="N383" t="str">
            <v>Menos 20 servicio</v>
          </cell>
          <cell r="O383" t="str">
            <v>Planta</v>
          </cell>
          <cell r="P383" t="str">
            <v>Libre N y R</v>
          </cell>
          <cell r="R383" t="str">
            <v>Colombia</v>
          </cell>
          <cell r="S383" t="str">
            <v>Boyacá</v>
          </cell>
          <cell r="T383" t="str">
            <v>Sogamoso</v>
          </cell>
          <cell r="U383">
            <v>22386</v>
          </cell>
          <cell r="V383">
            <v>57.294444444444444</v>
          </cell>
          <cell r="W383" t="str">
            <v>Mas 55 edad</v>
          </cell>
          <cell r="X383" t="str">
            <v>ACTIVO</v>
          </cell>
          <cell r="Y383" t="str">
            <v>F</v>
          </cell>
          <cell r="Z383" t="str">
            <v>smesa@contraloriabogota.gov.co</v>
          </cell>
          <cell r="AA383">
            <v>46353978</v>
          </cell>
          <cell r="AB383" t="str">
            <v>PROFESIONAL</v>
          </cell>
        </row>
        <row r="384">
          <cell r="A384">
            <v>46359128</v>
          </cell>
          <cell r="B384" t="str">
            <v>1648</v>
          </cell>
          <cell r="C384" t="str">
            <v>ROJAS ROJAS ZORAIDA EVELINA</v>
          </cell>
          <cell r="D384" t="str">
            <v>PROFESIONAL UNIVERSITARIO 219 3</v>
          </cell>
          <cell r="E384" t="str">
            <v>PROFESIONAL UNIVERSITARIO 219 3</v>
          </cell>
          <cell r="F384" t="str">
            <v>DIRECCION SECTOR EQUIDAD Y GENERO</v>
          </cell>
          <cell r="G384" t="str">
            <v>DIRECCION SECTOR EQUIDAD Y GENERO</v>
          </cell>
          <cell r="H384" t="str">
            <v>ADMINISTRADOR PUBLICO</v>
          </cell>
          <cell r="I384" t="str">
            <v>ADMINISTRACION PUBLICA</v>
          </cell>
          <cell r="J384" t="str">
            <v>GESTION DE ENTIDADES TERRITORIALES</v>
          </cell>
          <cell r="K384" t="str">
            <v>ESPECIALIZACION EN GESTION DE ENTIDADES TERRITORIALES</v>
          </cell>
          <cell r="L384">
            <v>34709</v>
          </cell>
          <cell r="M384">
            <v>23.558333333333334</v>
          </cell>
          <cell r="N384" t="str">
            <v>Mas 20 servicio</v>
          </cell>
          <cell r="O384" t="str">
            <v>Planta</v>
          </cell>
          <cell r="P384" t="str">
            <v>Carrera Administ</v>
          </cell>
          <cell r="R384" t="str">
            <v>Colombia</v>
          </cell>
          <cell r="S384" t="str">
            <v>Boyacá</v>
          </cell>
          <cell r="T384" t="str">
            <v>Sogamoso</v>
          </cell>
          <cell r="U384">
            <v>23810</v>
          </cell>
          <cell r="V384">
            <v>53.394444444444446</v>
          </cell>
          <cell r="W384" t="str">
            <v>Menos 55 edad</v>
          </cell>
          <cell r="X384" t="str">
            <v>ACTIVO</v>
          </cell>
          <cell r="Y384" t="str">
            <v>F</v>
          </cell>
          <cell r="Z384" t="str">
            <v>zrojas@contraloriabogota.gov.co</v>
          </cell>
          <cell r="AA384">
            <v>46359128</v>
          </cell>
          <cell r="AB384" t="str">
            <v>PROFESIONAL</v>
          </cell>
        </row>
        <row r="385">
          <cell r="A385">
            <v>46368556</v>
          </cell>
          <cell r="B385" t="str">
            <v>1094</v>
          </cell>
          <cell r="C385" t="str">
            <v>BARON DURAN MARIA ANAYME</v>
          </cell>
          <cell r="D385" t="str">
            <v>DIRECTOR TECNICO 009 4</v>
          </cell>
          <cell r="E385" t="str">
            <v>DIRECTOR TECNICO 009 4</v>
          </cell>
          <cell r="F385" t="str">
            <v>DIRECCION DE REACCION INMEDIATA</v>
          </cell>
          <cell r="G385" t="str">
            <v>DIRECCION DE REACCION INMEDIATA</v>
          </cell>
          <cell r="H385" t="str">
            <v>CONTADOR PUBLICO</v>
          </cell>
          <cell r="I385" t="str">
            <v>CONTADURIA PUBLICA</v>
          </cell>
          <cell r="L385">
            <v>42979</v>
          </cell>
          <cell r="M385">
            <v>0.91666666666666663</v>
          </cell>
          <cell r="N385" t="str">
            <v>Menos 20 servicio</v>
          </cell>
          <cell r="O385" t="str">
            <v>Planta</v>
          </cell>
          <cell r="P385" t="str">
            <v>Libre N y R</v>
          </cell>
          <cell r="R385" t="str">
            <v>Colombia</v>
          </cell>
          <cell r="S385" t="str">
            <v>Boyacá</v>
          </cell>
          <cell r="T385" t="str">
            <v>Nobsa</v>
          </cell>
          <cell r="U385">
            <v>26529</v>
          </cell>
          <cell r="V385">
            <v>45.952777777777776</v>
          </cell>
          <cell r="W385" t="str">
            <v>Menos 55 edad</v>
          </cell>
          <cell r="X385" t="str">
            <v>ACTIVO</v>
          </cell>
          <cell r="Y385" t="str">
            <v>F</v>
          </cell>
          <cell r="Z385" t="str">
            <v>mabaron@contraloriabogota.gov.co</v>
          </cell>
          <cell r="AA385">
            <v>46368556</v>
          </cell>
          <cell r="AB385" t="str">
            <v>DIRECTIVO</v>
          </cell>
        </row>
        <row r="386">
          <cell r="A386">
            <v>46383429</v>
          </cell>
          <cell r="B386" t="str">
            <v>1519</v>
          </cell>
          <cell r="C386" t="str">
            <v>VIVAS PEREZ DIANA VITALIA</v>
          </cell>
          <cell r="D386" t="str">
            <v>PROFESIONAL UNIVERSITARIO 219 3</v>
          </cell>
          <cell r="E386" t="str">
            <v>PROFESIONAL UNIVERSITARIO 219 3</v>
          </cell>
          <cell r="F386" t="str">
            <v>DIRECCION DE REACCION INMEDIATA</v>
          </cell>
          <cell r="G386" t="str">
            <v>DIRECCION DE REACCION INMEDIATA</v>
          </cell>
          <cell r="H386" t="str">
            <v>ECONOMISTA</v>
          </cell>
          <cell r="I386" t="str">
            <v>ECONOMIA</v>
          </cell>
          <cell r="J386" t="str">
            <v>GERENCIA DE PROYECTOS</v>
          </cell>
          <cell r="K386" t="str">
            <v>ESPECIALIZACION EN GERENCIA DE PROYECTOS</v>
          </cell>
          <cell r="L386">
            <v>42598</v>
          </cell>
          <cell r="M386">
            <v>1.9583333333333333</v>
          </cell>
          <cell r="N386" t="str">
            <v>Menos 20 servicio</v>
          </cell>
          <cell r="O386" t="str">
            <v>Provisional</v>
          </cell>
          <cell r="P386" t="str">
            <v>Temporal</v>
          </cell>
          <cell r="R386" t="str">
            <v>Colombia</v>
          </cell>
          <cell r="S386" t="str">
            <v>Boyacá</v>
          </cell>
          <cell r="T386" t="str">
            <v>Sogamoso</v>
          </cell>
          <cell r="U386">
            <v>30390</v>
          </cell>
          <cell r="V386">
            <v>35.37777777777778</v>
          </cell>
          <cell r="W386" t="str">
            <v>Menos 55 edad</v>
          </cell>
          <cell r="X386" t="str">
            <v>ACTIVO</v>
          </cell>
          <cell r="Y386" t="str">
            <v>F</v>
          </cell>
          <cell r="Z386" t="str">
            <v>dvivas@contraloriabogota.gov.co</v>
          </cell>
          <cell r="AA386">
            <v>46383429</v>
          </cell>
          <cell r="AB386" t="str">
            <v>PROFESIONAL</v>
          </cell>
        </row>
        <row r="387">
          <cell r="A387">
            <v>46662570</v>
          </cell>
          <cell r="B387" t="str">
            <v>1211</v>
          </cell>
          <cell r="C387" t="str">
            <v xml:space="preserve">CHAPARRO FLECHAS GILMA </v>
          </cell>
          <cell r="D387" t="str">
            <v>TESORERO GENERAL 201 8</v>
          </cell>
          <cell r="E387" t="str">
            <v>TESORERO GENERAL 201 8</v>
          </cell>
          <cell r="F387" t="str">
            <v>SUBDIRECCION FINANCIERA</v>
          </cell>
          <cell r="G387" t="str">
            <v>DIRECCION ADMINISTRATIVA Y FINANCIERA</v>
          </cell>
          <cell r="H387" t="str">
            <v>CONTADOR PUBLICO</v>
          </cell>
          <cell r="I387" t="str">
            <v>CONTADURIA PUBLICA</v>
          </cell>
          <cell r="J387" t="str">
            <v>CONTRATACION ESTATAL</v>
          </cell>
          <cell r="K387" t="str">
            <v>ESPECIALIZACION EN CONTRATACION ESTATAL</v>
          </cell>
          <cell r="L387">
            <v>43223</v>
          </cell>
          <cell r="M387">
            <v>0.24444444444444444</v>
          </cell>
          <cell r="N387" t="str">
            <v>Menos 20 servicio</v>
          </cell>
          <cell r="O387" t="str">
            <v>Planta</v>
          </cell>
          <cell r="P387" t="str">
            <v>Libre N y R</v>
          </cell>
          <cell r="R387" t="str">
            <v>Colombia</v>
          </cell>
          <cell r="S387" t="str">
            <v>Boyacá</v>
          </cell>
          <cell r="T387" t="str">
            <v>Duitama</v>
          </cell>
          <cell r="U387">
            <v>24117</v>
          </cell>
          <cell r="V387">
            <v>52.55833333333333</v>
          </cell>
          <cell r="W387" t="str">
            <v>Menos 55 edad</v>
          </cell>
          <cell r="X387" t="str">
            <v>ACTIVO</v>
          </cell>
          <cell r="Y387" t="str">
            <v>F</v>
          </cell>
          <cell r="Z387" t="str">
            <v>gchaparro@contraloriabogota.gov.co</v>
          </cell>
          <cell r="AA387">
            <v>46662570</v>
          </cell>
          <cell r="AB387" t="str">
            <v>PROFESIONAL</v>
          </cell>
        </row>
        <row r="388">
          <cell r="A388">
            <v>46671039</v>
          </cell>
          <cell r="B388" t="str">
            <v>1357</v>
          </cell>
          <cell r="C388" t="str">
            <v>VALDERRAMA GUTIERREZ JAZMIN ESTHER</v>
          </cell>
          <cell r="D388" t="str">
            <v>PROFESIONAL ESPECIALIZADO 222 7</v>
          </cell>
          <cell r="E388" t="str">
            <v>PROFESIONAL ESPECIALIZADO 222 7</v>
          </cell>
          <cell r="F388" t="str">
            <v>DIRECCION DE TECNOLOGIAS DE LA INFORMACION Y LAS COMUNICACIONES</v>
          </cell>
          <cell r="G388" t="str">
            <v>DIRECCION DE TECNOLOGIAS DE LA INFORMACION Y LAS COMUNICACIONES</v>
          </cell>
          <cell r="H388" t="str">
            <v>INGENIERO DE SISTEMAS</v>
          </cell>
          <cell r="I388" t="str">
            <v>INGENIERIA DE SISTEMAS</v>
          </cell>
          <cell r="J388" t="str">
            <v>AUDITORIA DE SISTEMAS</v>
          </cell>
          <cell r="K388" t="str">
            <v>ESPECIALIZACION EN AUDITORIA DE SISTEMAS</v>
          </cell>
          <cell r="L388">
            <v>42278</v>
          </cell>
          <cell r="M388">
            <v>2.8333333333333335</v>
          </cell>
          <cell r="N388" t="str">
            <v>Menos 20 servicio</v>
          </cell>
          <cell r="O388" t="str">
            <v>Planta</v>
          </cell>
          <cell r="P388" t="str">
            <v>Carrera Administ</v>
          </cell>
          <cell r="R388" t="str">
            <v>Colombia</v>
          </cell>
          <cell r="S388" t="str">
            <v>Bogotá D. C.</v>
          </cell>
          <cell r="T388" t="str">
            <v>Bogotá D. C.</v>
          </cell>
          <cell r="U388">
            <v>27582</v>
          </cell>
          <cell r="V388">
            <v>43.06666666666667</v>
          </cell>
          <cell r="W388" t="str">
            <v>Menos 55 edad</v>
          </cell>
          <cell r="X388" t="str">
            <v>ACTIVO</v>
          </cell>
          <cell r="Y388" t="str">
            <v>F</v>
          </cell>
          <cell r="Z388" t="str">
            <v>jvalderrama@contraloriabogota.gov.co</v>
          </cell>
          <cell r="AA388">
            <v>46671039</v>
          </cell>
          <cell r="AB388" t="str">
            <v>PROFESIONAL</v>
          </cell>
        </row>
        <row r="389">
          <cell r="A389">
            <v>47441296</v>
          </cell>
          <cell r="B389" t="str">
            <v>2092</v>
          </cell>
          <cell r="C389" t="str">
            <v>ALVAREZ ARCHILA DIANA MARCELA</v>
          </cell>
          <cell r="D389" t="str">
            <v>PROFESIONAL UNIVERSITARIO 219 1</v>
          </cell>
          <cell r="E389" t="str">
            <v>PROFESIONAL UNIVERSITARIO 219 1</v>
          </cell>
          <cell r="F389" t="str">
            <v>DIRECCION DE PLANEACION</v>
          </cell>
          <cell r="G389" t="str">
            <v>DIRECCION DE PLANEACION</v>
          </cell>
          <cell r="H389" t="str">
            <v>DISEÑADOR INDUSTRIAL</v>
          </cell>
          <cell r="I389" t="str">
            <v>DISEÑO INDUSTRIAL</v>
          </cell>
          <cell r="K389" t="str">
            <v/>
          </cell>
          <cell r="L389">
            <v>42920</v>
          </cell>
          <cell r="M389">
            <v>1.075</v>
          </cell>
          <cell r="N389" t="str">
            <v>Menos 20 servicio</v>
          </cell>
          <cell r="O389" t="str">
            <v>Provisional</v>
          </cell>
          <cell r="P389" t="str">
            <v>Definitivo</v>
          </cell>
          <cell r="R389" t="str">
            <v>Colombia</v>
          </cell>
          <cell r="S389" t="str">
            <v>Bogotá D. C.</v>
          </cell>
          <cell r="T389" t="str">
            <v>Bogotá D. C.</v>
          </cell>
          <cell r="U389">
            <v>30390</v>
          </cell>
          <cell r="V389">
            <v>35.37777777777778</v>
          </cell>
          <cell r="W389" t="str">
            <v>Menos 55 edad</v>
          </cell>
          <cell r="X389" t="str">
            <v>ACTIVO</v>
          </cell>
          <cell r="Y389" t="str">
            <v>F</v>
          </cell>
          <cell r="Z389" t="str">
            <v>diaalvarez@contraloriabogota.gov.co</v>
          </cell>
          <cell r="AA389">
            <v>47441296</v>
          </cell>
          <cell r="AB389" t="str">
            <v>PROFESIONAL</v>
          </cell>
        </row>
        <row r="390">
          <cell r="A390">
            <v>47441578</v>
          </cell>
          <cell r="B390" t="str">
            <v>1143</v>
          </cell>
          <cell r="C390" t="str">
            <v>MENDIETA GONZALEZ DIANA CAROLINA</v>
          </cell>
          <cell r="D390" t="str">
            <v>GERENTE 039 2</v>
          </cell>
          <cell r="E390" t="str">
            <v>GERENTE 039 2</v>
          </cell>
          <cell r="F390" t="str">
            <v>GERENCIA LOCAL LA CANDELARIA</v>
          </cell>
          <cell r="G390" t="str">
            <v>DIRECCION DE PARTICIPACION CIUDADANA Y DESARROLLO LOCAL</v>
          </cell>
          <cell r="H390" t="str">
            <v>ABOGADO - ARQUITECTA</v>
          </cell>
          <cell r="I390" t="str">
            <v>DERECHO; ARQUITECTURA</v>
          </cell>
          <cell r="J390" t="str">
            <v>DERECHO URBANO</v>
          </cell>
          <cell r="K390" t="str">
            <v>ESPECIALIZACION EN DERECHO URBANO</v>
          </cell>
          <cell r="L390">
            <v>42991</v>
          </cell>
          <cell r="M390">
            <v>0.8833333333333333</v>
          </cell>
          <cell r="N390" t="str">
            <v>Menos 20 servicio</v>
          </cell>
          <cell r="O390" t="str">
            <v>Planta</v>
          </cell>
          <cell r="P390" t="str">
            <v>Libre N y R</v>
          </cell>
          <cell r="R390" t="str">
            <v>Colombia</v>
          </cell>
          <cell r="S390" t="str">
            <v>Boyacá</v>
          </cell>
          <cell r="T390" t="str">
            <v>Tunungua</v>
          </cell>
          <cell r="U390">
            <v>30648</v>
          </cell>
          <cell r="V390">
            <v>34.674999999999997</v>
          </cell>
          <cell r="W390" t="str">
            <v>Menos 55 edad</v>
          </cell>
          <cell r="X390" t="str">
            <v>ACTIVO</v>
          </cell>
          <cell r="Y390" t="str">
            <v>F</v>
          </cell>
          <cell r="Z390" t="str">
            <v>dmendieta@contraloriabogota.gov.co</v>
          </cell>
          <cell r="AA390">
            <v>47441578</v>
          </cell>
          <cell r="AB390" t="str">
            <v>DIRECTIVO</v>
          </cell>
        </row>
        <row r="391">
          <cell r="A391">
            <v>51552249</v>
          </cell>
          <cell r="B391" t="str">
            <v>1218</v>
          </cell>
          <cell r="C391" t="str">
            <v>SANCHEZ RUBIANO GLORIA ELIZABETH</v>
          </cell>
          <cell r="D391" t="str">
            <v>GERENTE 039 1</v>
          </cell>
          <cell r="E391" t="str">
            <v>PROFESIONAL ESPECIALIZADO 222 7</v>
          </cell>
          <cell r="F391" t="str">
            <v>DIRECCION SECTOR SALUD</v>
          </cell>
          <cell r="G391" t="str">
            <v>DIRECCION SECTOR SALUD</v>
          </cell>
          <cell r="H391" t="str">
            <v>CONTADOR PUBLICO</v>
          </cell>
          <cell r="I391" t="str">
            <v>CONTADURIA PUBLICA</v>
          </cell>
          <cell r="J391" t="str">
            <v>GERENCIA FINANCIERA SISTEMATIZADA</v>
          </cell>
          <cell r="K391" t="str">
            <v>ESPECIALIZACION EN GERENCIA FINANCIERA SISTEMATIZADA</v>
          </cell>
          <cell r="L391">
            <v>34366</v>
          </cell>
          <cell r="M391">
            <v>24.5</v>
          </cell>
          <cell r="N391" t="str">
            <v>Mas 20 servicio</v>
          </cell>
          <cell r="O391" t="str">
            <v>Planta</v>
          </cell>
          <cell r="P391" t="str">
            <v>Carrera Administ</v>
          </cell>
          <cell r="R391" t="str">
            <v>Colombia</v>
          </cell>
          <cell r="S391" t="str">
            <v>Huila</v>
          </cell>
          <cell r="T391" t="str">
            <v>Neiva</v>
          </cell>
          <cell r="U391">
            <v>22087</v>
          </cell>
          <cell r="V391">
            <v>58.113888888888887</v>
          </cell>
          <cell r="W391" t="str">
            <v>Mas 55 edad</v>
          </cell>
          <cell r="X391" t="str">
            <v>ACTIVO</v>
          </cell>
          <cell r="Y391" t="str">
            <v>F</v>
          </cell>
          <cell r="Z391" t="str">
            <v>gesanchez@contraloriabogota.gov.co</v>
          </cell>
          <cell r="AA391">
            <v>51552249</v>
          </cell>
          <cell r="AB391" t="str">
            <v>DIRECTIVO</v>
          </cell>
        </row>
        <row r="392">
          <cell r="A392">
            <v>51552930</v>
          </cell>
          <cell r="B392" t="str">
            <v>1596</v>
          </cell>
          <cell r="C392" t="str">
            <v xml:space="preserve">CASAS RODRIGUEZ ELSA </v>
          </cell>
          <cell r="D392" t="str">
            <v>PROFESIONAL UNIVERSITARIO 219 3</v>
          </cell>
          <cell r="E392" t="str">
            <v>PROFESIONAL UNIVERSITARIO 219 3</v>
          </cell>
          <cell r="F392" t="str">
            <v>DIRECCION DE RESPONSABILIDAD FISCAL Y JURISDICCION COACTIVA</v>
          </cell>
          <cell r="G392" t="str">
            <v>DIRECCION DE RESPONSABILIDAD FISCAL Y JURISDICCION COACTIVA</v>
          </cell>
          <cell r="H392" t="str">
            <v>ABOGADO</v>
          </cell>
          <cell r="I392" t="str">
            <v>DERECHO</v>
          </cell>
          <cell r="J392" t="str">
            <v>DERECHO ADMINISTRATIVO; GERENCIA PUBLICA: DERECHO PENAL Y CRIMINOLOGIA</v>
          </cell>
          <cell r="K392" t="str">
            <v>ESPECIALIZACION EN DERECHO ADMINISTRATIVO; ESPECIALIZACION EN GERENCIA PUBLICA; ESPECIALIZACION EN DERECHO PENAL Y CRIMINOLOGIA</v>
          </cell>
          <cell r="L392">
            <v>34352</v>
          </cell>
          <cell r="M392">
            <v>24.536111111111111</v>
          </cell>
          <cell r="N392" t="str">
            <v>Mas 20 servicio</v>
          </cell>
          <cell r="O392" t="str">
            <v>Planta</v>
          </cell>
          <cell r="P392" t="str">
            <v>Carrera Administ</v>
          </cell>
          <cell r="R392" t="str">
            <v>Colombia</v>
          </cell>
          <cell r="S392" t="str">
            <v>Bogotá D. C.</v>
          </cell>
          <cell r="T392" t="str">
            <v>Bogotá D. C.</v>
          </cell>
          <cell r="U392">
            <v>21668</v>
          </cell>
          <cell r="V392">
            <v>59.258333333333333</v>
          </cell>
          <cell r="W392" t="str">
            <v>Mas 55 edad</v>
          </cell>
          <cell r="X392" t="str">
            <v>ACTIVO</v>
          </cell>
          <cell r="Y392" t="str">
            <v>F</v>
          </cell>
          <cell r="Z392" t="str">
            <v>ecasas@contraloriabogota.gov.co</v>
          </cell>
          <cell r="AA392">
            <v>51552930</v>
          </cell>
          <cell r="AB392" t="str">
            <v>PROFESIONAL</v>
          </cell>
        </row>
        <row r="393">
          <cell r="A393">
            <v>51558283</v>
          </cell>
          <cell r="B393" t="str">
            <v>1290</v>
          </cell>
          <cell r="C393" t="str">
            <v xml:space="preserve">RESTREPO SANTIAGO MERCY </v>
          </cell>
          <cell r="D393" t="str">
            <v>PROFESIONAL ESPECIALIZADO 222 7</v>
          </cell>
          <cell r="E393" t="str">
            <v>PROFESIONAL ESPECIALIZADO 222 7</v>
          </cell>
          <cell r="F393" t="str">
            <v>DIRECCION DE PARTICIPACION CIUDADANA Y DESARROLLO LOCAL</v>
          </cell>
          <cell r="G393" t="str">
            <v>DIRECCION DE PARTICIPACION CIUDADANA Y DESARROLLO LOCAL</v>
          </cell>
          <cell r="H393" t="str">
            <v>ECONOMISTA</v>
          </cell>
          <cell r="I393" t="str">
            <v>ECONOMIA</v>
          </cell>
          <cell r="J393" t="str">
            <v>ANALISIS Y ADMINISTRACION FINANCIERA; GESTION PUBLICA</v>
          </cell>
          <cell r="K393" t="str">
            <v>ESPECIALIZACION EN ANALISIS Y ADMINISTRACION FINANCIERA; ESPECIALIZACION EN GESTION PUBLICA</v>
          </cell>
          <cell r="L393">
            <v>42552</v>
          </cell>
          <cell r="M393">
            <v>2.0833333333333335</v>
          </cell>
          <cell r="N393" t="str">
            <v>Menos 20 servicio</v>
          </cell>
          <cell r="O393" t="str">
            <v>Planta</v>
          </cell>
          <cell r="P393" t="str">
            <v>Carrera Administ</v>
          </cell>
          <cell r="R393" t="str">
            <v>Colombia</v>
          </cell>
          <cell r="S393" t="str">
            <v>Cundinamarca</v>
          </cell>
          <cell r="T393" t="str">
            <v>Anolaima</v>
          </cell>
          <cell r="U393">
            <v>22098</v>
          </cell>
          <cell r="V393">
            <v>58.083333333333336</v>
          </cell>
          <cell r="W393" t="str">
            <v>Mas 55 edad</v>
          </cell>
          <cell r="X393" t="str">
            <v>ACTIVO</v>
          </cell>
          <cell r="Y393" t="str">
            <v>F</v>
          </cell>
          <cell r="Z393" t="str">
            <v>mrestrepo@contraloriabogota.gov.co</v>
          </cell>
          <cell r="AA393">
            <v>51558283</v>
          </cell>
          <cell r="AB393" t="str">
            <v>PROFESIONAL</v>
          </cell>
        </row>
        <row r="394">
          <cell r="A394">
            <v>51571730</v>
          </cell>
          <cell r="B394" t="str">
            <v>1591</v>
          </cell>
          <cell r="C394" t="str">
            <v>REYES VIVAS BERTHA MARINA</v>
          </cell>
          <cell r="D394" t="str">
            <v>PROFESIONAL UNIVERSITARIO 219 3</v>
          </cell>
          <cell r="E394" t="str">
            <v>PROFESIONAL UNIVERSITARIO 219 3</v>
          </cell>
          <cell r="F394" t="str">
            <v>DIRECCION ADMINISTRATIVA Y FINANCIERA</v>
          </cell>
          <cell r="G394" t="str">
            <v>DIRECCION ADMINISTRATIVA Y FINANCIERA</v>
          </cell>
          <cell r="H394" t="str">
            <v>ABOGADO</v>
          </cell>
          <cell r="I394" t="str">
            <v>DERECHO</v>
          </cell>
          <cell r="J394" t="str">
            <v>GERENCIA DE RECURSOS NATURALES; INSTITUCIONES JURIDICAS-LABORALES</v>
          </cell>
          <cell r="K394" t="str">
            <v>ESPECIALIZACION EN GERENCIA DE RECURSOS NATURALES; ESPECIALIZACION EN INSTITUCIONES JURIDICO-PROCESALES</v>
          </cell>
          <cell r="L394">
            <v>31349</v>
          </cell>
          <cell r="M394">
            <v>32.755555555555553</v>
          </cell>
          <cell r="N394" t="str">
            <v>Mas 20 servicio</v>
          </cell>
          <cell r="O394" t="str">
            <v>Planta</v>
          </cell>
          <cell r="P394" t="str">
            <v>Carrera Administ</v>
          </cell>
          <cell r="R394" t="str">
            <v>Colombia</v>
          </cell>
          <cell r="S394" t="str">
            <v>Cundinamarca</v>
          </cell>
          <cell r="T394" t="str">
            <v>Tibiritá</v>
          </cell>
          <cell r="U394">
            <v>21729</v>
          </cell>
          <cell r="V394">
            <v>59.091666666666669</v>
          </cell>
          <cell r="W394" t="str">
            <v>Mas 55 edad</v>
          </cell>
          <cell r="X394" t="str">
            <v>ACTIVO</v>
          </cell>
          <cell r="Y394" t="str">
            <v>F</v>
          </cell>
          <cell r="Z394" t="str">
            <v>breyes@contraloriabogota.gov.co</v>
          </cell>
          <cell r="AA394">
            <v>51571730</v>
          </cell>
          <cell r="AB394" t="str">
            <v>PROFESIONAL</v>
          </cell>
        </row>
        <row r="395">
          <cell r="A395">
            <v>51571921</v>
          </cell>
          <cell r="B395" t="str">
            <v>1534</v>
          </cell>
          <cell r="C395" t="str">
            <v>AHUMADA  ROSA ELENA</v>
          </cell>
          <cell r="D395" t="str">
            <v>PROFESIONAL UNIVERSITARIO 219 3</v>
          </cell>
          <cell r="E395" t="str">
            <v>PROFESIONAL UNIVERSITARIO 219 3</v>
          </cell>
          <cell r="F395" t="str">
            <v>DIRECCION DE PLANEACION</v>
          </cell>
          <cell r="G395" t="str">
            <v>DIRECCION DE PLANEACION</v>
          </cell>
          <cell r="H395" t="str">
            <v>ECONOMISTA</v>
          </cell>
          <cell r="I395" t="str">
            <v>ECONOMIA</v>
          </cell>
          <cell r="J395" t="str">
            <v>ADMINISTRACION DE EMPRESAS</v>
          </cell>
          <cell r="K395" t="str">
            <v>ESPECIALIZACION EN ADMINISTRACION DE EMPRESAS</v>
          </cell>
          <cell r="L395">
            <v>34358</v>
          </cell>
          <cell r="M395">
            <v>24.519444444444446</v>
          </cell>
          <cell r="N395" t="str">
            <v>Mas 20 servicio</v>
          </cell>
          <cell r="O395" t="str">
            <v>Planta</v>
          </cell>
          <cell r="P395" t="str">
            <v>Carrera Administ</v>
          </cell>
          <cell r="R395" t="str">
            <v>Colombia</v>
          </cell>
          <cell r="S395" t="str">
            <v>Bogotá D. C.</v>
          </cell>
          <cell r="T395" t="str">
            <v>Bogotá D. C.</v>
          </cell>
          <cell r="U395">
            <v>21874</v>
          </cell>
          <cell r="V395">
            <v>58.697222222222223</v>
          </cell>
          <cell r="W395" t="str">
            <v>Mas 55 edad</v>
          </cell>
          <cell r="X395" t="str">
            <v>ACTIVO</v>
          </cell>
          <cell r="Y395" t="str">
            <v>F</v>
          </cell>
          <cell r="Z395" t="str">
            <v>rahumada@contraloriabogota.gov.co</v>
          </cell>
          <cell r="AA395">
            <v>51571921</v>
          </cell>
          <cell r="AB395" t="str">
            <v>PROFESIONAL</v>
          </cell>
        </row>
        <row r="396">
          <cell r="A396">
            <v>51572720</v>
          </cell>
          <cell r="B396" t="str">
            <v>1569</v>
          </cell>
          <cell r="C396" t="str">
            <v xml:space="preserve">LEAL OLMOS NELLY </v>
          </cell>
          <cell r="D396" t="str">
            <v>PROFESIONAL UNIVERSITARIO 219 3</v>
          </cell>
          <cell r="E396" t="str">
            <v>PROFESIONAL UNIVERSITARIO 219 3</v>
          </cell>
          <cell r="F396" t="str">
            <v>SUBDIRECCION DE FISCALIZACION AMBIENTE</v>
          </cell>
          <cell r="G396" t="str">
            <v>DIRECCION SECTOR HABITAT Y AMBIENTE</v>
          </cell>
          <cell r="H396" t="str">
            <v>CONTADOR PUBLICO</v>
          </cell>
          <cell r="I396" t="str">
            <v>CONTADURIA PUBLICA</v>
          </cell>
          <cell r="J396" t="str">
            <v>GERENCIA PUBLICA Y CONTROL FISCAL</v>
          </cell>
          <cell r="K396" t="str">
            <v>ESPECIALIZACION EN GERENCIA PUBLICA Y CONTROL FISCAL</v>
          </cell>
          <cell r="L396">
            <v>31761</v>
          </cell>
          <cell r="M396">
            <v>31.627777777777776</v>
          </cell>
          <cell r="N396" t="str">
            <v>Mas 20 servicio</v>
          </cell>
          <cell r="O396" t="str">
            <v>Planta</v>
          </cell>
          <cell r="P396" t="str">
            <v>Carrera Administ</v>
          </cell>
          <cell r="R396" t="str">
            <v>Colombia</v>
          </cell>
          <cell r="S396" t="str">
            <v>Tolima</v>
          </cell>
          <cell r="T396" t="str">
            <v>Alvarado</v>
          </cell>
          <cell r="U396">
            <v>22130</v>
          </cell>
          <cell r="V396">
            <v>57.99722222222222</v>
          </cell>
          <cell r="W396" t="str">
            <v>Mas 55 edad</v>
          </cell>
          <cell r="X396" t="str">
            <v>ACTIVO</v>
          </cell>
          <cell r="Y396" t="str">
            <v>F</v>
          </cell>
          <cell r="Z396" t="str">
            <v>nleal@contraloriabogota.gov.co</v>
          </cell>
          <cell r="AA396">
            <v>51572720</v>
          </cell>
          <cell r="AB396" t="str">
            <v>PROFESIONAL</v>
          </cell>
        </row>
        <row r="397">
          <cell r="A397">
            <v>51575700</v>
          </cell>
          <cell r="B397" t="str">
            <v>1973</v>
          </cell>
          <cell r="C397" t="str">
            <v xml:space="preserve">CHAPARRO LUIS ROSALBA </v>
          </cell>
          <cell r="D397" t="str">
            <v>SECRETARIO 440 7</v>
          </cell>
          <cell r="E397" t="str">
            <v>AUXILIAR ADMINISTRATIVO 407 3</v>
          </cell>
          <cell r="F397" t="str">
            <v>SUBDIRECCION DE SERVICIOS GENERALES</v>
          </cell>
          <cell r="G397" t="str">
            <v>DIRECCION ADMINISTRATIVA Y FINANCIERA</v>
          </cell>
          <cell r="H397" t="str">
            <v>BACHILLER ACADEMICO</v>
          </cell>
          <cell r="I397" t="str">
            <v>BACHILLERATO ACADEMICO</v>
          </cell>
          <cell r="J397" t="str">
            <v/>
          </cell>
          <cell r="K397" t="str">
            <v/>
          </cell>
          <cell r="L397">
            <v>33717</v>
          </cell>
          <cell r="M397">
            <v>26.272222222222222</v>
          </cell>
          <cell r="N397" t="str">
            <v>Mas 20 servicio</v>
          </cell>
          <cell r="O397" t="str">
            <v>Planta</v>
          </cell>
          <cell r="P397" t="str">
            <v>Carrera Administ</v>
          </cell>
          <cell r="R397" t="str">
            <v>Colombia</v>
          </cell>
          <cell r="S397" t="str">
            <v>Bogotá D. C.</v>
          </cell>
          <cell r="T397" t="str">
            <v>Bogotá D. C.</v>
          </cell>
          <cell r="U397">
            <v>22162</v>
          </cell>
          <cell r="V397">
            <v>57.911111111111111</v>
          </cell>
          <cell r="W397" t="str">
            <v>Mas 55 edad</v>
          </cell>
          <cell r="X397" t="str">
            <v>ACTIVO</v>
          </cell>
          <cell r="Y397" t="str">
            <v>F</v>
          </cell>
          <cell r="Z397" t="str">
            <v>rchaparro@contraloriabogota.gov.co</v>
          </cell>
          <cell r="AA397">
            <v>51575700</v>
          </cell>
          <cell r="AB397" t="str">
            <v>ASISTENCIAL</v>
          </cell>
        </row>
        <row r="398">
          <cell r="A398">
            <v>51577690</v>
          </cell>
          <cell r="B398" t="str">
            <v>1654</v>
          </cell>
          <cell r="C398" t="str">
            <v xml:space="preserve">CORTES CORTES MYRIAM </v>
          </cell>
          <cell r="D398" t="str">
            <v>PROFESIONAL UNIVERSITARIO 219 3</v>
          </cell>
          <cell r="E398" t="str">
            <v>PROFESIONAL UNIVERSITARIO 219 3</v>
          </cell>
          <cell r="F398" t="str">
            <v>DIRECCION SECTOR EDUCACION</v>
          </cell>
          <cell r="G398" t="str">
            <v>DIRECCION SECTOR EDUCACION</v>
          </cell>
          <cell r="H398" t="str">
            <v>SOCIOLOGO</v>
          </cell>
          <cell r="I398" t="str">
            <v>SOCIOLOGIA</v>
          </cell>
          <cell r="J398" t="str">
            <v/>
          </cell>
          <cell r="K398" t="str">
            <v/>
          </cell>
          <cell r="L398">
            <v>34358</v>
          </cell>
          <cell r="M398">
            <v>24.519444444444446</v>
          </cell>
          <cell r="N398" t="str">
            <v>Mas 20 servicio</v>
          </cell>
          <cell r="O398" t="str">
            <v>Planta</v>
          </cell>
          <cell r="P398" t="str">
            <v>Carrera Administ</v>
          </cell>
          <cell r="R398" t="str">
            <v>Colombia</v>
          </cell>
          <cell r="S398" t="str">
            <v>Valle del Cauca</v>
          </cell>
          <cell r="T398" t="str">
            <v>Buga</v>
          </cell>
          <cell r="U398">
            <v>21608</v>
          </cell>
          <cell r="V398">
            <v>59.427777777777777</v>
          </cell>
          <cell r="W398" t="str">
            <v>Mas 55 edad</v>
          </cell>
          <cell r="X398" t="str">
            <v>ACTIVO</v>
          </cell>
          <cell r="Y398" t="str">
            <v>F</v>
          </cell>
          <cell r="Z398" t="str">
            <v>mycortes@contraloriabogota.gov.co</v>
          </cell>
          <cell r="AA398">
            <v>51577690</v>
          </cell>
          <cell r="AB398" t="str">
            <v>PROFESIONAL</v>
          </cell>
        </row>
        <row r="399">
          <cell r="A399">
            <v>51578284</v>
          </cell>
          <cell r="B399" t="str">
            <v>1675</v>
          </cell>
          <cell r="C399" t="str">
            <v>CUELLAR LOPEZ MARTHA CRISTINA</v>
          </cell>
          <cell r="D399" t="str">
            <v>PROFESIONAL UNIVERSITARIO 219 3</v>
          </cell>
          <cell r="E399" t="str">
            <v>PROFESIONAL UNIVERSITARIO 219 3</v>
          </cell>
          <cell r="F399" t="str">
            <v>DIRECCION SECTOR HABITAT Y AMBIENTE</v>
          </cell>
          <cell r="G399" t="str">
            <v>DIRECCION SECTOR HABITAT Y AMBIENTE</v>
          </cell>
          <cell r="H399" t="str">
            <v>ABOGADO</v>
          </cell>
          <cell r="I399" t="str">
            <v>DERECHO</v>
          </cell>
          <cell r="J399" t="str">
            <v>DERECHO ADMINISTRATIVO</v>
          </cell>
          <cell r="K399" t="str">
            <v>ESPECIALIZACION EN DERECHO ADMINISTRATIVO</v>
          </cell>
          <cell r="L399">
            <v>35396</v>
          </cell>
          <cell r="M399">
            <v>21.677777777777777</v>
          </cell>
          <cell r="N399" t="str">
            <v>Mas 20 servicio</v>
          </cell>
          <cell r="O399" t="str">
            <v>Planta</v>
          </cell>
          <cell r="P399" t="str">
            <v>Carrera Administ</v>
          </cell>
          <cell r="R399" t="str">
            <v>Colombia</v>
          </cell>
          <cell r="S399" t="str">
            <v>Bogotá D. C.</v>
          </cell>
          <cell r="T399" t="str">
            <v>Bogotá D. C.</v>
          </cell>
          <cell r="U399">
            <v>21929</v>
          </cell>
          <cell r="V399">
            <v>58.547222222222224</v>
          </cell>
          <cell r="W399" t="str">
            <v>Mas 55 edad</v>
          </cell>
          <cell r="X399" t="str">
            <v>ACTIVO</v>
          </cell>
          <cell r="Y399" t="str">
            <v>F</v>
          </cell>
          <cell r="Z399" t="str">
            <v>mcuellar@contraloriabogota.gov.co</v>
          </cell>
          <cell r="AA399">
            <v>51578284</v>
          </cell>
          <cell r="AB399" t="str">
            <v>PROFESIONAL</v>
          </cell>
        </row>
        <row r="400">
          <cell r="A400">
            <v>51584891</v>
          </cell>
          <cell r="B400" t="str">
            <v>1247</v>
          </cell>
          <cell r="C400" t="str">
            <v>CACERES CORZO ROSA CECILIA</v>
          </cell>
          <cell r="D400" t="str">
            <v>PROFESIONAL ESPECIALIZADO 222 7</v>
          </cell>
          <cell r="E400" t="str">
            <v>PROFESIONAL ESPECIALIZADO 222 7</v>
          </cell>
          <cell r="F400" t="str">
            <v>DIRECCION SECTOR SALUD</v>
          </cell>
          <cell r="G400" t="str">
            <v>DIRECCION SECTOR SALUD</v>
          </cell>
          <cell r="H400" t="str">
            <v>ABOGADO</v>
          </cell>
          <cell r="I400" t="str">
            <v>DERECHO</v>
          </cell>
          <cell r="J400" t="str">
            <v>CIENCIAS ADMINISTRATIVAS Y CONSTITUCIONALES</v>
          </cell>
          <cell r="K400" t="str">
            <v>ESPECIALIZACION EN CIENCIAS ADMINISTRATIVAS Y CONSTITUCIONALES</v>
          </cell>
          <cell r="L400">
            <v>42678</v>
          </cell>
          <cell r="M400">
            <v>1.7416666666666667</v>
          </cell>
          <cell r="N400" t="str">
            <v>Menos 20 servicio</v>
          </cell>
          <cell r="O400" t="str">
            <v>Planta</v>
          </cell>
          <cell r="P400" t="str">
            <v>Carrera Administ</v>
          </cell>
          <cell r="R400" t="str">
            <v>Colombia</v>
          </cell>
          <cell r="S400" t="str">
            <v>Bogotá D. C.</v>
          </cell>
          <cell r="T400" t="str">
            <v>Bogotá D. C.</v>
          </cell>
          <cell r="U400">
            <v>22005</v>
          </cell>
          <cell r="V400">
            <v>58.336111111111109</v>
          </cell>
          <cell r="W400" t="str">
            <v>Mas 55 edad</v>
          </cell>
          <cell r="X400" t="str">
            <v>ACTIVO</v>
          </cell>
          <cell r="Y400" t="str">
            <v>F</v>
          </cell>
          <cell r="Z400" t="str">
            <v>rcaceres@contraloriabogota.gov.co</v>
          </cell>
          <cell r="AA400">
            <v>51584891</v>
          </cell>
          <cell r="AB400" t="str">
            <v>PROFESIONAL</v>
          </cell>
        </row>
        <row r="401">
          <cell r="A401">
            <v>51591831</v>
          </cell>
          <cell r="B401" t="str">
            <v>1268</v>
          </cell>
          <cell r="C401" t="str">
            <v>CONTRERAS DEBAUTISTA SORAYA CONSTANZA</v>
          </cell>
          <cell r="D401" t="str">
            <v>PROFESIONAL ESPECIALIZADO 222 7</v>
          </cell>
          <cell r="E401" t="str">
            <v>PROFESIONAL ESPECIALIZADO 222 7</v>
          </cell>
          <cell r="F401" t="str">
            <v>DIRECCION DE PLANEACION</v>
          </cell>
          <cell r="G401" t="str">
            <v>DIRECCION DE PLANEACION</v>
          </cell>
          <cell r="H401" t="str">
            <v>TRABAJADOR SOCIAL</v>
          </cell>
          <cell r="I401" t="str">
            <v>TRABAJO SOCIAL</v>
          </cell>
          <cell r="J401" t="str">
            <v>ADMINISTRACION DE LA PLANEACION URBANA Y REGIONAL</v>
          </cell>
          <cell r="K401" t="str">
            <v>ESPECIALIZACION EN ADMINISTRACION DE LA PLANEACION URBANA Y REGIONAL</v>
          </cell>
          <cell r="L401">
            <v>34683</v>
          </cell>
          <cell r="M401">
            <v>23.627777777777776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R401" t="str">
            <v>Colombia</v>
          </cell>
          <cell r="S401" t="str">
            <v>Bogotá D. C.</v>
          </cell>
          <cell r="T401" t="str">
            <v>Bogotá D. C.</v>
          </cell>
          <cell r="U401">
            <v>22294</v>
          </cell>
          <cell r="V401">
            <v>57.55</v>
          </cell>
          <cell r="W401" t="str">
            <v>Mas 55 edad</v>
          </cell>
          <cell r="X401" t="str">
            <v>ACTIVO</v>
          </cell>
          <cell r="Y401" t="str">
            <v>F</v>
          </cell>
          <cell r="Z401" t="str">
            <v>socontreras@contraloriabogota.gov.co</v>
          </cell>
          <cell r="AA401">
            <v>51591831</v>
          </cell>
          <cell r="AB401" t="str">
            <v>PROFESIONAL</v>
          </cell>
        </row>
        <row r="402">
          <cell r="A402">
            <v>51595854</v>
          </cell>
          <cell r="B402" t="str">
            <v>1505</v>
          </cell>
          <cell r="C402" t="str">
            <v>GARCIA VELASQUEZ MYRIAM YOLANDA</v>
          </cell>
          <cell r="D402" t="str">
            <v>PROFESIONAL UNIVERSITARIO 219 3</v>
          </cell>
          <cell r="E402" t="str">
            <v>PROFESIONAL UNIVERSITARIO 219 3</v>
          </cell>
          <cell r="F402" t="str">
            <v>SUBDIRECCION DE GESTION LOCAL</v>
          </cell>
          <cell r="G402" t="str">
            <v>DIRECCION DE PARTICIPACION CIUDADANA Y DESARROLLO LOCAL</v>
          </cell>
          <cell r="H402" t="str">
            <v>COMUNICADOR SOCIAL</v>
          </cell>
          <cell r="I402" t="str">
            <v>COMUNICACION SOCIAL</v>
          </cell>
          <cell r="J402" t="str">
            <v>GERENCIA SOCIAL</v>
          </cell>
          <cell r="K402" t="str">
            <v>ESPECIALIZACION EN GERENCIA SOCIAL</v>
          </cell>
          <cell r="L402">
            <v>32799</v>
          </cell>
          <cell r="M402">
            <v>28.786111111111111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R402" t="str">
            <v>Colombia</v>
          </cell>
          <cell r="S402" t="str">
            <v>Bogotá D. C.</v>
          </cell>
          <cell r="T402" t="str">
            <v>Bogotá D. C.</v>
          </cell>
          <cell r="U402">
            <v>21939</v>
          </cell>
          <cell r="V402">
            <v>58.519444444444446</v>
          </cell>
          <cell r="W402" t="str">
            <v>Mas 55 edad</v>
          </cell>
          <cell r="X402" t="str">
            <v>ACTIVO</v>
          </cell>
          <cell r="Y402" t="str">
            <v>F</v>
          </cell>
          <cell r="Z402" t="str">
            <v>mgarcia@contraloriabogota.go.co</v>
          </cell>
          <cell r="AA402">
            <v>51595854</v>
          </cell>
          <cell r="AB402" t="str">
            <v>PROFESIONAL</v>
          </cell>
        </row>
        <row r="403">
          <cell r="A403">
            <v>51596640</v>
          </cell>
          <cell r="B403" t="str">
            <v>1528</v>
          </cell>
          <cell r="C403" t="str">
            <v>QUINTERO PATINO DILIA ESPERANZA</v>
          </cell>
          <cell r="D403" t="str">
            <v>PROFESIONAL ESPECIALIZADO 222 5</v>
          </cell>
          <cell r="E403" t="str">
            <v>PROFESIONAL UNIVERSITARIO 219 3</v>
          </cell>
          <cell r="F403" t="str">
            <v>DIRECCION SECTOR GESTION JURIDICA</v>
          </cell>
          <cell r="G403" t="str">
            <v>DIRECCION SECTOR GESTION JURIDICA</v>
          </cell>
          <cell r="H403" t="str">
            <v>CONTADOR PUBLICO</v>
          </cell>
          <cell r="I403" t="str">
            <v>CONTADURIA PUBLICA</v>
          </cell>
          <cell r="J403" t="str">
            <v>REGIMEN JURIDICO; GOBIERNO Y CONTROL DEL DISTRITO CAPITAL</v>
          </cell>
          <cell r="K403" t="str">
            <v>ESPECIALIZACION EN GOBIERNO Y CONTROL DEL DISTRITO CAPITAL</v>
          </cell>
          <cell r="L403">
            <v>34374</v>
          </cell>
          <cell r="M403">
            <v>24.477777777777778</v>
          </cell>
          <cell r="N403" t="str">
            <v>Mas 20 servicio</v>
          </cell>
          <cell r="O403" t="str">
            <v>Planta</v>
          </cell>
          <cell r="P403" t="str">
            <v>Carrera Administ</v>
          </cell>
          <cell r="R403" t="str">
            <v>Colombia</v>
          </cell>
          <cell r="S403" t="str">
            <v>Boyacá</v>
          </cell>
          <cell r="T403" t="str">
            <v>Iza</v>
          </cell>
          <cell r="U403">
            <v>22258</v>
          </cell>
          <cell r="V403">
            <v>57.647222222222226</v>
          </cell>
          <cell r="W403" t="str">
            <v>Mas 55 edad</v>
          </cell>
          <cell r="X403" t="str">
            <v>ACTIVO</v>
          </cell>
          <cell r="Y403" t="str">
            <v>F</v>
          </cell>
          <cell r="Z403" t="str">
            <v>dquintero@contraloriabogota.gov.co</v>
          </cell>
          <cell r="AA403">
            <v>51596640</v>
          </cell>
          <cell r="AB403" t="str">
            <v>PROFESIONAL</v>
          </cell>
        </row>
        <row r="404">
          <cell r="A404">
            <v>51600581</v>
          </cell>
          <cell r="B404" t="str">
            <v>1679</v>
          </cell>
          <cell r="C404" t="str">
            <v>RATIVA HOWARD WILLIE MAY</v>
          </cell>
          <cell r="D404" t="str">
            <v>PROFESIONAL UNIVERSITARIO 219 3</v>
          </cell>
          <cell r="E404" t="str">
            <v>PROFESIONAL UNIVERSITARIO 219 3</v>
          </cell>
          <cell r="F404" t="str">
            <v>DIRECCION SECTOR DESARROLLO ECONOMICO, INDUSTRIA Y TURISMO</v>
          </cell>
          <cell r="G404" t="str">
            <v>DIRECCION SECTOR DESARROLLO ECONOMICO, INDUSTRIA Y TURISMO</v>
          </cell>
          <cell r="H404" t="str">
            <v>CONTADOR PUBLICO</v>
          </cell>
          <cell r="I404" t="str">
            <v>CONTADURIA PUBLICA</v>
          </cell>
          <cell r="J404" t="str">
            <v/>
          </cell>
          <cell r="K404" t="str">
            <v/>
          </cell>
          <cell r="L404">
            <v>34575</v>
          </cell>
          <cell r="M404">
            <v>23.922222222222221</v>
          </cell>
          <cell r="N404" t="str">
            <v>Mas 20 servicio</v>
          </cell>
          <cell r="O404" t="str">
            <v>Planta</v>
          </cell>
          <cell r="P404" t="str">
            <v>Carrera Administ</v>
          </cell>
          <cell r="R404" t="str">
            <v>Colombia</v>
          </cell>
          <cell r="S404" t="str">
            <v>Bogotá D. C.</v>
          </cell>
          <cell r="T404" t="str">
            <v>Bogotá D. C.</v>
          </cell>
          <cell r="U404">
            <v>21404</v>
          </cell>
          <cell r="V404">
            <v>59.983333333333334</v>
          </cell>
          <cell r="W404" t="str">
            <v>Mas 55 edad</v>
          </cell>
          <cell r="X404" t="str">
            <v>ACTIVO</v>
          </cell>
          <cell r="Y404" t="str">
            <v>F</v>
          </cell>
          <cell r="Z404" t="str">
            <v>wrativa@contraloriabogota.gov.co</v>
          </cell>
          <cell r="AA404">
            <v>51600581</v>
          </cell>
          <cell r="AB404" t="str">
            <v>PROFESIONAL</v>
          </cell>
        </row>
        <row r="405">
          <cell r="A405">
            <v>51601936</v>
          </cell>
          <cell r="B405" t="str">
            <v>1473</v>
          </cell>
          <cell r="C405" t="str">
            <v>GUZMAN CRUZ LUZ AMPARO</v>
          </cell>
          <cell r="D405" t="str">
            <v>PROFESIONAL ESPECIALIZADO 222 7</v>
          </cell>
          <cell r="E405" t="str">
            <v>PROFESIONAL ESPECIALIZADO 222 5</v>
          </cell>
          <cell r="F405" t="str">
            <v>DIRECCION SECTOR SERVICIOS PUBLICOS</v>
          </cell>
          <cell r="G405" t="str">
            <v>DIRECCION SECTOR SERVICIOS PUBLICOS</v>
          </cell>
          <cell r="H405" t="str">
            <v>CONTADOR PUBLICO</v>
          </cell>
          <cell r="I405" t="str">
            <v>CONTADURIA PUBLICA</v>
          </cell>
          <cell r="J405" t="str">
            <v>AUDITORIA Y CONTROL</v>
          </cell>
          <cell r="K405" t="str">
            <v>ESPECIALIZACION EN AUDITORIA Y CONTROL</v>
          </cell>
          <cell r="L405">
            <v>42186</v>
          </cell>
          <cell r="M405">
            <v>3.0833333333333335</v>
          </cell>
          <cell r="N405" t="str">
            <v>Menos 20 servicio</v>
          </cell>
          <cell r="O405" t="str">
            <v>Planta</v>
          </cell>
          <cell r="P405" t="str">
            <v>Carrera Administ</v>
          </cell>
          <cell r="R405" t="str">
            <v>Colombia</v>
          </cell>
          <cell r="S405" t="str">
            <v>Tolima</v>
          </cell>
          <cell r="T405" t="str">
            <v>Líbano</v>
          </cell>
          <cell r="U405">
            <v>22419</v>
          </cell>
          <cell r="V405">
            <v>57.202777777777776</v>
          </cell>
          <cell r="W405" t="str">
            <v>Mas 55 edad</v>
          </cell>
          <cell r="X405" t="str">
            <v>ACTIVO</v>
          </cell>
          <cell r="Y405" t="str">
            <v>F</v>
          </cell>
          <cell r="Z405" t="str">
            <v>lguzman@contraloriabogota.gov.co</v>
          </cell>
          <cell r="AA405">
            <v>51601936</v>
          </cell>
          <cell r="AB405" t="str">
            <v>PROFESIONAL</v>
          </cell>
        </row>
        <row r="406">
          <cell r="A406">
            <v>51603474</v>
          </cell>
          <cell r="B406" t="str">
            <v>1209</v>
          </cell>
          <cell r="C406" t="str">
            <v>MIKAN CRUZ MARTHA CECILIA</v>
          </cell>
          <cell r="D406" t="str">
            <v>ASESOR 105 1</v>
          </cell>
          <cell r="E406" t="str">
            <v>ASESOR 105 1</v>
          </cell>
          <cell r="F406" t="str">
            <v>DIRECCION SECTOR HABITAT Y AMBIENTE</v>
          </cell>
          <cell r="G406" t="str">
            <v>DIRECCION SECTOR HABITAT Y AMBIENTE</v>
          </cell>
          <cell r="H406" t="str">
            <v>CONTADOR PUBLICO</v>
          </cell>
          <cell r="I406" t="str">
            <v>CONTADURIA PUBLICA</v>
          </cell>
          <cell r="J406" t="str">
            <v>ADMINISTRACION ESTRATEGICA DEL CONTROL INTERNO; GERENCIA SOCIAL</v>
          </cell>
          <cell r="K406" t="str">
            <v>ESPECIALIZACION EN ADMINISTRACION ESTRATEGICA DEL CONTROL INTERNO; ESPECIALIZACION EN GERENCIA SOCIAL</v>
          </cell>
          <cell r="L406">
            <v>41386</v>
          </cell>
          <cell r="M406">
            <v>5.2750000000000004</v>
          </cell>
          <cell r="N406" t="str">
            <v>Menos 20 servicio</v>
          </cell>
          <cell r="O406" t="str">
            <v>Planta</v>
          </cell>
          <cell r="P406" t="str">
            <v>Libre N y R</v>
          </cell>
          <cell r="R406" t="str">
            <v>Colombia</v>
          </cell>
          <cell r="S406" t="str">
            <v>Bogotá D. C.</v>
          </cell>
          <cell r="T406" t="str">
            <v>Bogotá D. C.</v>
          </cell>
          <cell r="U406">
            <v>22469</v>
          </cell>
          <cell r="V406">
            <v>57.06666666666667</v>
          </cell>
          <cell r="W406" t="str">
            <v>Mas 55 edad</v>
          </cell>
          <cell r="X406" t="str">
            <v>ACTIVO</v>
          </cell>
          <cell r="Y406" t="str">
            <v>F</v>
          </cell>
          <cell r="Z406" t="str">
            <v>mmikan@contraloriabogota.gov.co</v>
          </cell>
          <cell r="AA406">
            <v>51603474</v>
          </cell>
          <cell r="AB406" t="str">
            <v>ASESOR</v>
          </cell>
        </row>
        <row r="407">
          <cell r="A407">
            <v>51606647</v>
          </cell>
          <cell r="B407" t="str">
            <v>1082</v>
          </cell>
          <cell r="C407" t="str">
            <v xml:space="preserve">MONROY MERCEDES YUNDA </v>
          </cell>
          <cell r="D407" t="str">
            <v>DIRECTOR TECNICO 009 4</v>
          </cell>
          <cell r="E407" t="str">
            <v>DIRECTOR TECNICO 009 4</v>
          </cell>
          <cell r="F407" t="str">
            <v>DIRECCION SECTOR HABITAT Y AMBIENTE</v>
          </cell>
          <cell r="G407" t="str">
            <v>DIRECCION SECTOR HABITAT Y AMBIENTE</v>
          </cell>
          <cell r="H407" t="str">
            <v>ABOGADO</v>
          </cell>
          <cell r="I407" t="str">
            <v>DERECHO</v>
          </cell>
          <cell r="J407" t="str">
            <v>SERVICIOS PUBLICOS DOMICILIARIOS; DERECHO ADMINISTRATIVO</v>
          </cell>
          <cell r="K407" t="str">
            <v>ESPECIALIZACION EN SERVICIOS PUBLICOS DOMICILIARIOS; ESPECIALIZACION EN DERECHO ADMINISTRATIVO</v>
          </cell>
          <cell r="L407">
            <v>40976</v>
          </cell>
          <cell r="M407">
            <v>6.3972222222222221</v>
          </cell>
          <cell r="N407" t="str">
            <v>Menos 20 servicio</v>
          </cell>
          <cell r="O407" t="str">
            <v>Planta</v>
          </cell>
          <cell r="P407" t="str">
            <v>Libre N y R</v>
          </cell>
          <cell r="R407" t="str">
            <v>Colombia</v>
          </cell>
          <cell r="S407" t="str">
            <v>Huila</v>
          </cell>
          <cell r="T407" t="str">
            <v>Hobo</v>
          </cell>
          <cell r="U407">
            <v>22184</v>
          </cell>
          <cell r="V407">
            <v>57.85</v>
          </cell>
          <cell r="W407" t="str">
            <v>Mas 55 edad</v>
          </cell>
          <cell r="X407" t="str">
            <v>ACTIVO</v>
          </cell>
          <cell r="Y407" t="str">
            <v>F</v>
          </cell>
          <cell r="Z407" t="str">
            <v>myunda@contraloriabogota.gov.co</v>
          </cell>
          <cell r="AA407">
            <v>51606647</v>
          </cell>
          <cell r="AB407" t="str">
            <v>DIRECTIVO</v>
          </cell>
        </row>
        <row r="408">
          <cell r="A408">
            <v>51610925</v>
          </cell>
          <cell r="B408" t="str">
            <v>1507</v>
          </cell>
          <cell r="C408" t="str">
            <v xml:space="preserve">RAMIREZ CASTANEDA OLIVA </v>
          </cell>
          <cell r="D408" t="str">
            <v>PROFESIONAL ESPECIALIZADO 222 5</v>
          </cell>
          <cell r="E408" t="str">
            <v>PROFESIONAL UNIVERSITARIO 219 3</v>
          </cell>
          <cell r="F408" t="str">
            <v>DIRECCION DE PLANEACION</v>
          </cell>
          <cell r="G408" t="str">
            <v>DIRECCION DE PLANEACION</v>
          </cell>
          <cell r="H408" t="str">
            <v>INGENIERO DE SISTEMAS</v>
          </cell>
          <cell r="I408" t="str">
            <v>INGENIERIA DE SISTEMAS</v>
          </cell>
          <cell r="J408" t="str">
            <v>AUDITORIA DE SISTEMAS; GERENCIA PUBLICA Y CONTROL FISCAL; MAGISTER EN GESTION DE LAS ORGANIZACIONES</v>
          </cell>
          <cell r="K408" t="str">
            <v>ESPECIALIZACION EN AUDITORIA DE SISTEMAS; ESPECIALIZACION EN GERENCIA PUBLICA Y CONTROL FISCAL; MAESTRIA EN GESTION DE LAS ORGANIZACIONES</v>
          </cell>
          <cell r="L408">
            <v>34346</v>
          </cell>
          <cell r="M408">
            <v>24.552777777777777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R408" t="str">
            <v>Colombia</v>
          </cell>
          <cell r="S408" t="str">
            <v>Cundinamarca</v>
          </cell>
          <cell r="T408" t="str">
            <v>Manta</v>
          </cell>
          <cell r="U408">
            <v>22530</v>
          </cell>
          <cell r="V408">
            <v>56.902777777777779</v>
          </cell>
          <cell r="W408" t="str">
            <v>Mas 55 edad</v>
          </cell>
          <cell r="X408" t="str">
            <v>ACTIVO</v>
          </cell>
          <cell r="Y408" t="str">
            <v>F</v>
          </cell>
          <cell r="Z408" t="str">
            <v>olramirez@contraloriabogota.gov.co</v>
          </cell>
          <cell r="AA408">
            <v>51610925</v>
          </cell>
          <cell r="AB408" t="str">
            <v>PROFESIONAL</v>
          </cell>
        </row>
        <row r="409">
          <cell r="A409">
            <v>51611079</v>
          </cell>
          <cell r="B409" t="str">
            <v>1718</v>
          </cell>
          <cell r="C409" t="str">
            <v xml:space="preserve">DURAN RUIZ CARLOTA 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SECTOR SERVICIOS PUBLICOS</v>
          </cell>
          <cell r="G409" t="str">
            <v>DIRECCION SECTOR SERVICIOS PUBLICOS</v>
          </cell>
          <cell r="H409" t="str">
            <v>INGENIERO DE SISTEMAS</v>
          </cell>
          <cell r="I409" t="str">
            <v>INGENIERIA DE SISTEMAS</v>
          </cell>
          <cell r="J409" t="str">
            <v>AUDITORIA DE SISTEMAS</v>
          </cell>
          <cell r="K409" t="str">
            <v>ESPECIALIZACION EN AUDITORIA DE SISTEMAS</v>
          </cell>
          <cell r="L409">
            <v>34515</v>
          </cell>
          <cell r="M409">
            <v>24.086111111111112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R409" t="str">
            <v>Colombia</v>
          </cell>
          <cell r="S409" t="str">
            <v>Huila</v>
          </cell>
          <cell r="T409" t="str">
            <v>Neiva</v>
          </cell>
          <cell r="U409">
            <v>22079</v>
          </cell>
          <cell r="V409">
            <v>58.136111111111113</v>
          </cell>
          <cell r="W409" t="str">
            <v>Mas 55 edad</v>
          </cell>
          <cell r="X409" t="str">
            <v>ACTIVO</v>
          </cell>
          <cell r="Y409" t="str">
            <v>F</v>
          </cell>
          <cell r="Z409" t="str">
            <v>cduran@contraloriabogota.gov.co</v>
          </cell>
          <cell r="AA409">
            <v>51611079</v>
          </cell>
          <cell r="AB409" t="str">
            <v>PROFESIONAL</v>
          </cell>
        </row>
        <row r="410">
          <cell r="A410">
            <v>51619007</v>
          </cell>
          <cell r="B410" t="str">
            <v>1317</v>
          </cell>
          <cell r="C410" t="str">
            <v>CASALLAS CONTRERAS BLANCA CECILIA</v>
          </cell>
          <cell r="D410" t="str">
            <v>PROFESIONAL ESPECIALIZADO 222 7</v>
          </cell>
          <cell r="E410" t="str">
            <v>PROFESIONAL ESPECIALIZADO 222 7</v>
          </cell>
          <cell r="F410" t="str">
            <v>DIRECCION SECTOR HABITAT Y AMBIENTE</v>
          </cell>
          <cell r="G410" t="str">
            <v>DIRECCION SECTOR HABITAT Y AMBIENTE</v>
          </cell>
          <cell r="H410" t="str">
            <v>ECONOMISTA</v>
          </cell>
          <cell r="I410" t="str">
            <v>ECONOMIA</v>
          </cell>
          <cell r="J410" t="str">
            <v>GERENCIA FINANCIERA</v>
          </cell>
          <cell r="K410" t="str">
            <v>ESPECIALIZACION EN GERENCIA FINANCIERA</v>
          </cell>
          <cell r="L410">
            <v>32532</v>
          </cell>
          <cell r="M410">
            <v>29.519444444444446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R410" t="str">
            <v>Colombia</v>
          </cell>
          <cell r="S410" t="str">
            <v>Bogotá D. C.</v>
          </cell>
          <cell r="T410" t="str">
            <v>Bogotá D. C.</v>
          </cell>
          <cell r="U410">
            <v>22062</v>
          </cell>
          <cell r="V410">
            <v>58.180555555555557</v>
          </cell>
          <cell r="W410" t="str">
            <v>Mas 55 edad</v>
          </cell>
          <cell r="X410" t="str">
            <v>ACTIVO</v>
          </cell>
          <cell r="Y410" t="str">
            <v>F</v>
          </cell>
          <cell r="Z410" t="str">
            <v>bcasallas@contraloriabogota.gov.co</v>
          </cell>
          <cell r="AA410">
            <v>51619007</v>
          </cell>
          <cell r="AB410" t="str">
            <v>PROFESIONAL</v>
          </cell>
        </row>
        <row r="411">
          <cell r="A411">
            <v>51628796</v>
          </cell>
          <cell r="B411" t="str">
            <v>1222</v>
          </cell>
          <cell r="C411" t="str">
            <v>MEDINA LOZADA SANDRA ROCIO</v>
          </cell>
          <cell r="D411" t="str">
            <v>PROFESIONAL ESPECIALIZADO 222 7</v>
          </cell>
          <cell r="E411" t="str">
            <v>PROFESIONAL ESPECIALIZADO 222 7</v>
          </cell>
          <cell r="F411" t="str">
            <v>SUBDIRECCION DE FISCALIZACION DE ACUEDUCTO Y SANEAMIENTO BASICO</v>
          </cell>
          <cell r="G411" t="str">
            <v>DIRECCION SECTOR SERVICIOS PUBLICOS</v>
          </cell>
          <cell r="H411" t="str">
            <v>CONTADOR PUBLICO</v>
          </cell>
          <cell r="I411" t="str">
            <v>CONTADURIA PUBLICA</v>
          </cell>
          <cell r="J411" t="str">
            <v>GERENCIA DE IMPUESTOS; GOBIERNO Y CONTROL DEL DISTRITO CAPITAL</v>
          </cell>
          <cell r="K411" t="str">
            <v>ESPECIALIZACION EN GERENCIA DE IMPUESTOS; ESPECIALIZACION EN GOBIERNO Y CONTROL DEL DISTRITO CAPITAL</v>
          </cell>
          <cell r="L411">
            <v>31715</v>
          </cell>
          <cell r="M411">
            <v>31.752777777777776</v>
          </cell>
          <cell r="N411" t="str">
            <v>Mas 20 servicio</v>
          </cell>
          <cell r="O411" t="str">
            <v>Planta</v>
          </cell>
          <cell r="P411" t="str">
            <v>Carrera Administ</v>
          </cell>
          <cell r="R411" t="str">
            <v>Colombia</v>
          </cell>
          <cell r="S411" t="str">
            <v>Bogotá D. C.</v>
          </cell>
          <cell r="T411" t="str">
            <v>Bogotá D. C.</v>
          </cell>
          <cell r="U411">
            <v>22605</v>
          </cell>
          <cell r="V411">
            <v>56.697222222222223</v>
          </cell>
          <cell r="W411" t="str">
            <v>Mas 55 edad</v>
          </cell>
          <cell r="X411" t="str">
            <v>ACTIVO</v>
          </cell>
          <cell r="Y411" t="str">
            <v>F</v>
          </cell>
          <cell r="Z411" t="str">
            <v>smedina@contraloriabogota.gov.co</v>
          </cell>
          <cell r="AA411">
            <v>51628796</v>
          </cell>
          <cell r="AB411" t="str">
            <v>PROFESIONAL</v>
          </cell>
        </row>
        <row r="412">
          <cell r="A412">
            <v>51631730</v>
          </cell>
          <cell r="B412" t="str">
            <v>1379</v>
          </cell>
          <cell r="C412" t="str">
            <v>BERNAL ROMERO MARTHA STELLA</v>
          </cell>
          <cell r="D412" t="str">
            <v>PROFESIONAL ESPECIALIZADO 222 7</v>
          </cell>
          <cell r="E412" t="str">
            <v>PROFESIONAL ESPECIALIZADO 222 7</v>
          </cell>
          <cell r="F412" t="str">
            <v>DIRECCION SECTOR SERVICIOS PUBLICOS</v>
          </cell>
          <cell r="G412" t="str">
            <v>DIRECCION SECTOR SERVICIOS PUBLICOS</v>
          </cell>
          <cell r="H412" t="str">
            <v>INGENIERO INDUSTRIAL</v>
          </cell>
          <cell r="I412" t="str">
            <v>INGENIERIA INDUSTRIAL</v>
          </cell>
          <cell r="J412" t="str">
            <v>FINANZAS PRIVADAS</v>
          </cell>
          <cell r="K412" t="str">
            <v>ESPECIALIZACION EN FINANZAS</v>
          </cell>
          <cell r="L412">
            <v>30753</v>
          </cell>
          <cell r="M412">
            <v>34.386111111111113</v>
          </cell>
          <cell r="N412" t="str">
            <v>Mas 20 servicio</v>
          </cell>
          <cell r="O412" t="str">
            <v>Planta</v>
          </cell>
          <cell r="P412" t="str">
            <v>Carrera Administ</v>
          </cell>
          <cell r="R412" t="str">
            <v>Colombia</v>
          </cell>
          <cell r="S412" t="str">
            <v>Bogotá D. C.</v>
          </cell>
          <cell r="T412" t="str">
            <v>Bogotá D. C.</v>
          </cell>
          <cell r="U412">
            <v>22355</v>
          </cell>
          <cell r="V412">
            <v>57.37777777777778</v>
          </cell>
          <cell r="W412" t="str">
            <v>Mas 55 edad</v>
          </cell>
          <cell r="X412" t="str">
            <v>ACTIVO</v>
          </cell>
          <cell r="Y412" t="str">
            <v>F</v>
          </cell>
          <cell r="Z412" t="str">
            <v>mbernal@contraloriabogota.gov.co</v>
          </cell>
          <cell r="AA412">
            <v>51631730</v>
          </cell>
          <cell r="AB412" t="str">
            <v>PROFESIONAL</v>
          </cell>
        </row>
        <row r="413">
          <cell r="A413">
            <v>51632319</v>
          </cell>
          <cell r="B413" t="str">
            <v>2094</v>
          </cell>
          <cell r="C413" t="str">
            <v xml:space="preserve">MARIN MAHECHA ESPERANZA </v>
          </cell>
          <cell r="D413" t="str">
            <v>PROFESIONAL UNIVERSITARIO 219 1</v>
          </cell>
          <cell r="E413" t="str">
            <v>PROFESIONAL UNIVERSITARIO 219 1</v>
          </cell>
          <cell r="F413" t="str">
            <v>DIRECCION SECTOR SALUD</v>
          </cell>
          <cell r="G413" t="str">
            <v>DIRECCION SECTOR SALUD</v>
          </cell>
          <cell r="H413" t="str">
            <v>ODONTOLOGO</v>
          </cell>
          <cell r="I413" t="str">
            <v>ODONTOLOGIA</v>
          </cell>
          <cell r="K413" t="str">
            <v/>
          </cell>
          <cell r="L413">
            <v>43040</v>
          </cell>
          <cell r="M413">
            <v>0.75</v>
          </cell>
          <cell r="N413" t="str">
            <v>Menos 20 servicio</v>
          </cell>
          <cell r="O413" t="str">
            <v>Planta</v>
          </cell>
          <cell r="P413" t="str">
            <v>PERIODO DE PRUEBA</v>
          </cell>
          <cell r="R413" t="str">
            <v>Colombia</v>
          </cell>
          <cell r="S413" t="str">
            <v>Boyacá</v>
          </cell>
          <cell r="T413" t="str">
            <v>Guateque</v>
          </cell>
          <cell r="U413">
            <v>22695</v>
          </cell>
          <cell r="V413">
            <v>56.452777777777776</v>
          </cell>
          <cell r="W413" t="str">
            <v>Mas 55 edad</v>
          </cell>
          <cell r="X413" t="str">
            <v>ACTIVO</v>
          </cell>
          <cell r="Y413" t="str">
            <v>F</v>
          </cell>
          <cell r="Z413" t="str">
            <v>esmarin@contraloriabogota.gov.co</v>
          </cell>
          <cell r="AA413">
            <v>51632319</v>
          </cell>
          <cell r="AB413" t="str">
            <v>PROFESIONAL</v>
          </cell>
        </row>
        <row r="414">
          <cell r="A414">
            <v>51633675</v>
          </cell>
          <cell r="B414" t="str">
            <v>1873</v>
          </cell>
          <cell r="C414" t="str">
            <v xml:space="preserve">RODRIGUEZ FONSECA MARGARITA </v>
          </cell>
          <cell r="D414" t="str">
            <v>TECNICO OPERATIVO 314 5</v>
          </cell>
          <cell r="E414" t="str">
            <v>TECNICO OPERATIVO 314 3</v>
          </cell>
          <cell r="F414" t="str">
            <v>SUBDIRECCION DE CONTRATACION</v>
          </cell>
          <cell r="G414" t="str">
            <v>DIRECCION ADMINISTRATIVA Y FINANCIERA</v>
          </cell>
          <cell r="H414" t="str">
            <v>TECNICO PROFESIONAL EN SECRETARIADO EJECUTIVO Y DE SISTEMAS</v>
          </cell>
          <cell r="I414" t="str">
            <v>TECNICA PROFESIONAL EN SECRETARIADO EJECUTIVO DE SISTEMAS</v>
          </cell>
          <cell r="J414" t="str">
            <v/>
          </cell>
          <cell r="K414" t="str">
            <v/>
          </cell>
          <cell r="L414">
            <v>30985</v>
          </cell>
          <cell r="M414">
            <v>33.75277777777778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R414" t="str">
            <v>Colombia</v>
          </cell>
          <cell r="S414" t="str">
            <v>Boyacá</v>
          </cell>
          <cell r="T414" t="str">
            <v>Firavitoba</v>
          </cell>
          <cell r="U414">
            <v>22145</v>
          </cell>
          <cell r="V414">
            <v>57.955555555555556</v>
          </cell>
          <cell r="W414" t="str">
            <v>Mas 55 edad</v>
          </cell>
          <cell r="X414" t="str">
            <v>ACTIVO</v>
          </cell>
          <cell r="Y414" t="str">
            <v>F</v>
          </cell>
          <cell r="Z414" t="str">
            <v>mfonseca@contraloriabogota.gov.co</v>
          </cell>
          <cell r="AA414">
            <v>51633675</v>
          </cell>
          <cell r="AB414" t="str">
            <v>TÉCNICO</v>
          </cell>
        </row>
        <row r="415">
          <cell r="A415">
            <v>51641912</v>
          </cell>
          <cell r="B415" t="str">
            <v>1641</v>
          </cell>
          <cell r="C415" t="str">
            <v>PINZON GONZALEZ ANA LUCIA</v>
          </cell>
          <cell r="D415" t="str">
            <v>PROFESIONAL ESPECIALIZADO 222 7</v>
          </cell>
          <cell r="E415" t="str">
            <v>PROFESIONAL UNIVERSITARIO 219 3</v>
          </cell>
          <cell r="F415" t="str">
            <v>DIRECCION SECTOR INTEGRACION SOCIAL</v>
          </cell>
          <cell r="G415" t="str">
            <v>DIRECCION SECTOR INTEGRACION SOCIAL</v>
          </cell>
          <cell r="H415" t="str">
            <v>ECONOMISTA</v>
          </cell>
          <cell r="I415" t="str">
            <v>ECONOMIA</v>
          </cell>
          <cell r="J415" t="str">
            <v>ESTRATEGIA DEL CONTROL INTERNO</v>
          </cell>
          <cell r="K415" t="str">
            <v>ESPECIALIZACION EN CONTROL INTERNO</v>
          </cell>
          <cell r="L415">
            <v>34359</v>
          </cell>
          <cell r="M415">
            <v>24.516666666666666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R415" t="str">
            <v>Colombia</v>
          </cell>
          <cell r="S415" t="str">
            <v>Bogotá D. C.</v>
          </cell>
          <cell r="T415" t="str">
            <v>Bogotá D. C.</v>
          </cell>
          <cell r="U415">
            <v>22713</v>
          </cell>
          <cell r="V415">
            <v>56.397222222222226</v>
          </cell>
          <cell r="W415" t="str">
            <v>Mas 55 edad</v>
          </cell>
          <cell r="X415" t="str">
            <v>ACTIVO</v>
          </cell>
          <cell r="Y415" t="str">
            <v>F</v>
          </cell>
          <cell r="Z415" t="str">
            <v>apinzon@contraloriadistrital.gov.co</v>
          </cell>
          <cell r="AA415">
            <v>51641912</v>
          </cell>
          <cell r="AB415" t="str">
            <v>PROFESIONAL</v>
          </cell>
        </row>
        <row r="416">
          <cell r="A416">
            <v>51642135</v>
          </cell>
          <cell r="B416" t="str">
            <v>1714</v>
          </cell>
          <cell r="C416" t="str">
            <v xml:space="preserve">ROSERO GONZALEZ SHISTHEY </v>
          </cell>
          <cell r="D416" t="str">
            <v>PROFESIONAL UNIVERSITARIO 219 3</v>
          </cell>
          <cell r="E416" t="str">
            <v>PROFESIONAL UNIVERSITARIO 219 3</v>
          </cell>
          <cell r="F416" t="str">
            <v>DIRECCION SECTOR HACIENDA</v>
          </cell>
          <cell r="G416" t="str">
            <v>DIRECCION SECTOR HACIENDA</v>
          </cell>
          <cell r="H416" t="str">
            <v>CONTADOR PUBLICO</v>
          </cell>
          <cell r="I416" t="str">
            <v>CONTADURIA PUBLICA</v>
          </cell>
          <cell r="J416" t="str">
            <v>GERENCIA FINANCIERA SISTEMATIZADA; GOBIERNO Y CONTROL DEL DISTRITO CAPITAL</v>
          </cell>
          <cell r="K416" t="str">
            <v>ESPECIALIZACION EN GERENCIA FINANCIERA SISTEMATIZADA; ESPECIALIZACION EN GOBIERNO Y CONTROL DEL DISTRITO CAPITAL</v>
          </cell>
          <cell r="L416">
            <v>34347</v>
          </cell>
          <cell r="M416">
            <v>24.55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R416" t="str">
            <v>Colombia</v>
          </cell>
          <cell r="S416" t="str">
            <v>Bogotá D. C.</v>
          </cell>
          <cell r="T416" t="str">
            <v>Bogotá D. C.</v>
          </cell>
          <cell r="U416">
            <v>22707</v>
          </cell>
          <cell r="V416">
            <v>56.413888888888891</v>
          </cell>
          <cell r="W416" t="str">
            <v>Mas 55 edad</v>
          </cell>
          <cell r="X416" t="str">
            <v>ACTIVO</v>
          </cell>
          <cell r="Y416" t="str">
            <v>F</v>
          </cell>
          <cell r="Z416" t="str">
            <v>srosero@contraloriabogota.gov.co</v>
          </cell>
          <cell r="AA416">
            <v>51642135</v>
          </cell>
          <cell r="AB416" t="str">
            <v>PROFESIONAL</v>
          </cell>
        </row>
        <row r="417">
          <cell r="A417">
            <v>51644494</v>
          </cell>
          <cell r="B417" t="str">
            <v>1632</v>
          </cell>
          <cell r="C417" t="str">
            <v>SOLEDAD CABRERA ANA MATILDA</v>
          </cell>
          <cell r="D417" t="str">
            <v>PROFESIONAL UNIVERSITARIO 219 3</v>
          </cell>
          <cell r="E417" t="str">
            <v>PROFESIONAL UNIVERSITARIO 219 3</v>
          </cell>
          <cell r="F417" t="str">
            <v>DIRECCION DE PARTICIPACION CIUDADANA Y DESARROLLO LOCAL</v>
          </cell>
          <cell r="G417" t="str">
            <v>DIRECCION DE PARTICIPACION CIUDADANA Y DESARROLLO LOCAL</v>
          </cell>
          <cell r="H417" t="str">
            <v>CONTADOR PUBLICO</v>
          </cell>
          <cell r="I417" t="str">
            <v>CONTADURIA PUBLICA</v>
          </cell>
          <cell r="J417" t="str">
            <v>DERECHO TRIBUTARIO Y ADUANERO</v>
          </cell>
          <cell r="K417" t="str">
            <v>ESPECIALIZACION EN DERECHO TRIBUTARIO Y ADUANERO</v>
          </cell>
          <cell r="L417">
            <v>30441</v>
          </cell>
          <cell r="M417">
            <v>35.238888888888887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R417" t="str">
            <v>Colombia</v>
          </cell>
          <cell r="S417" t="str">
            <v>Boyacá</v>
          </cell>
          <cell r="T417" t="str">
            <v>Socha</v>
          </cell>
          <cell r="U417">
            <v>22518</v>
          </cell>
          <cell r="V417">
            <v>56.93333333333333</v>
          </cell>
          <cell r="W417" t="str">
            <v>Mas 55 edad</v>
          </cell>
          <cell r="X417" t="str">
            <v>ACTIVO</v>
          </cell>
          <cell r="Y417" t="str">
            <v>F</v>
          </cell>
          <cell r="Z417" t="str">
            <v>asoledad@contraloriabogota.gov.co</v>
          </cell>
          <cell r="AA417">
            <v>51644494</v>
          </cell>
          <cell r="AB417" t="str">
            <v>PROFESIONAL</v>
          </cell>
        </row>
        <row r="418">
          <cell r="A418">
            <v>51646000</v>
          </cell>
          <cell r="B418" t="str">
            <v>1790</v>
          </cell>
          <cell r="C418" t="str">
            <v xml:space="preserve">RIOS VARGAS RUBY </v>
          </cell>
          <cell r="D418" t="str">
            <v>TECNICO OPERATIVO 314 5</v>
          </cell>
          <cell r="E418" t="str">
            <v>TECNICO OPERATIVO 314 5</v>
          </cell>
          <cell r="F418" t="str">
            <v>DIRECCION DE APOYO AL DESPACHO</v>
          </cell>
          <cell r="G418" t="str">
            <v>DIRECCION DE APOYO AL DESPACHO</v>
          </cell>
          <cell r="H418" t="str">
            <v>TECNICO PROFESIONAL EN INGENIERIA DE SISTEMAS</v>
          </cell>
          <cell r="I418" t="str">
            <v>TECNICA PROFESIONAL EN INGENIERIA DE SISTEMAS</v>
          </cell>
          <cell r="J418" t="str">
            <v/>
          </cell>
          <cell r="K418" t="str">
            <v/>
          </cell>
          <cell r="L418">
            <v>32091</v>
          </cell>
          <cell r="M418">
            <v>30.725000000000001</v>
          </cell>
          <cell r="N418" t="str">
            <v>Mas 20 servicio</v>
          </cell>
          <cell r="O418" t="str">
            <v>Planta</v>
          </cell>
          <cell r="P418" t="str">
            <v>Carrera Administ</v>
          </cell>
          <cell r="R418" t="str">
            <v>Colombia</v>
          </cell>
          <cell r="S418" t="str">
            <v>Bogotá D. C.</v>
          </cell>
          <cell r="T418" t="str">
            <v>Bogotá D. C.</v>
          </cell>
          <cell r="U418">
            <v>22359</v>
          </cell>
          <cell r="V418">
            <v>57.366666666666667</v>
          </cell>
          <cell r="W418" t="str">
            <v>Mas 55 edad</v>
          </cell>
          <cell r="X418" t="str">
            <v>ACTIVO</v>
          </cell>
          <cell r="Y418" t="str">
            <v>F</v>
          </cell>
          <cell r="Z418" t="str">
            <v>rrios@contraloriabogota.gov.co</v>
          </cell>
          <cell r="AA418">
            <v>51646000</v>
          </cell>
          <cell r="AB418" t="str">
            <v>TÉCNICO</v>
          </cell>
        </row>
        <row r="419">
          <cell r="A419">
            <v>51651292</v>
          </cell>
          <cell r="B419" t="str">
            <v>1281</v>
          </cell>
          <cell r="C419" t="str">
            <v>CABALLERO CABALLERO ESMERALDA LUZ</v>
          </cell>
          <cell r="D419" t="str">
            <v>PROFESIONAL ESPECIALIZADO 222 7</v>
          </cell>
          <cell r="E419" t="str">
            <v>PROFESIONAL ESPECIALIZADO 222 7</v>
          </cell>
          <cell r="F419" t="str">
            <v>OFICINA DE CONTROL INTERNO</v>
          </cell>
          <cell r="G419" t="str">
            <v>OFICINA DE CONTROL INTERNO</v>
          </cell>
          <cell r="H419" t="str">
            <v>ABOGADO</v>
          </cell>
          <cell r="I419" t="str">
            <v>DERECHO</v>
          </cell>
          <cell r="J419" t="str">
            <v>DERECHO ADMINISTRATIVO; MAESTRIA EN DERECHO PROCESAL</v>
          </cell>
          <cell r="K419" t="str">
            <v>ESPECIALIZACION EN DERECHO ADMINISTRATIVO; MAESTRIA EN DERECHO PROCESAL</v>
          </cell>
          <cell r="L419">
            <v>34347</v>
          </cell>
          <cell r="M419">
            <v>24.55</v>
          </cell>
          <cell r="N419" t="str">
            <v>Mas 20 servicio</v>
          </cell>
          <cell r="O419" t="str">
            <v>Planta</v>
          </cell>
          <cell r="P419" t="str">
            <v>Carrera Administ</v>
          </cell>
          <cell r="R419" t="str">
            <v>Colombia</v>
          </cell>
          <cell r="S419" t="str">
            <v>Magdalena</v>
          </cell>
          <cell r="T419" t="str">
            <v>Plato</v>
          </cell>
          <cell r="U419">
            <v>22129</v>
          </cell>
          <cell r="V419">
            <v>58</v>
          </cell>
          <cell r="W419" t="str">
            <v>Mas 55 edad</v>
          </cell>
          <cell r="X419" t="str">
            <v>ACTIVO</v>
          </cell>
          <cell r="Y419" t="str">
            <v>F</v>
          </cell>
          <cell r="Z419" t="str">
            <v>ecaballero@contraloriabogota.gov.co</v>
          </cell>
          <cell r="AA419">
            <v>51651292</v>
          </cell>
          <cell r="AB419" t="str">
            <v>PROFESIONAL</v>
          </cell>
        </row>
        <row r="420">
          <cell r="A420">
            <v>51653748</v>
          </cell>
          <cell r="B420" t="str">
            <v>1739</v>
          </cell>
          <cell r="C420" t="str">
            <v>SERRANO VARGAS MARIA DEL PILAR</v>
          </cell>
          <cell r="D420" t="str">
            <v>PROFESIONAL ESPECIALIZADO 222 5</v>
          </cell>
          <cell r="E420" t="str">
            <v>PROFESIONAL UNIVERSITARIO 219 3</v>
          </cell>
          <cell r="F420" t="str">
            <v>DIRECCION SECTOR EDUCACION</v>
          </cell>
          <cell r="G420" t="str">
            <v>DIRECCION SECTOR EDUCACION</v>
          </cell>
          <cell r="H420" t="str">
            <v>ABOGADO</v>
          </cell>
          <cell r="I420" t="str">
            <v>DERECHO</v>
          </cell>
          <cell r="J420" t="str">
            <v>DERECHO DE FAMILIA</v>
          </cell>
          <cell r="K420" t="str">
            <v>ESPECIALIZACION EN DERECHO DE FAMILIA</v>
          </cell>
          <cell r="L420">
            <v>34348</v>
          </cell>
          <cell r="M420">
            <v>24.547222222222221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R420" t="str">
            <v>Colombia</v>
          </cell>
          <cell r="S420" t="str">
            <v>Bogotá D. C.</v>
          </cell>
          <cell r="T420" t="str">
            <v>Bogotá D. C.</v>
          </cell>
          <cell r="U420">
            <v>22701</v>
          </cell>
          <cell r="V420">
            <v>56.43611111111111</v>
          </cell>
          <cell r="W420" t="str">
            <v>Mas 55 edad</v>
          </cell>
          <cell r="X420" t="str">
            <v>ACTIVO</v>
          </cell>
          <cell r="Y420" t="str">
            <v>F</v>
          </cell>
          <cell r="Z420" t="str">
            <v>mserrano@contraloriabogota.gov.co</v>
          </cell>
          <cell r="AA420">
            <v>51653748</v>
          </cell>
          <cell r="AB420" t="str">
            <v>PROFESIONAL</v>
          </cell>
        </row>
        <row r="421">
          <cell r="A421">
            <v>51654055</v>
          </cell>
          <cell r="B421" t="str">
            <v>1362</v>
          </cell>
          <cell r="C421" t="str">
            <v>GARAVITO MONROY ANA VICTORIA</v>
          </cell>
          <cell r="D421" t="str">
            <v>PROFESIONAL ESPECIALIZADO 222 7</v>
          </cell>
          <cell r="E421" t="str">
            <v>PROFESIONAL ESPECIALIZADO 222 7</v>
          </cell>
          <cell r="F421" t="str">
            <v>DIRECCION ADMINISTRATIVA Y FINANCIERA</v>
          </cell>
          <cell r="G421" t="str">
            <v>DIRECCION ADMINISTRATIVA Y FINANCIERA</v>
          </cell>
          <cell r="H421" t="str">
            <v>ABOGADO</v>
          </cell>
          <cell r="I421" t="str">
            <v>DERECHO</v>
          </cell>
          <cell r="J421" t="str">
            <v>DERECHO ADMINISTRATIVO</v>
          </cell>
          <cell r="K421" t="str">
            <v>ESPECIALIZACION EN DERECHO ADMINISTRATIVO</v>
          </cell>
          <cell r="L421">
            <v>42444</v>
          </cell>
          <cell r="M421">
            <v>2.3777777777777778</v>
          </cell>
          <cell r="N421" t="str">
            <v>Menos 20 servicio</v>
          </cell>
          <cell r="O421" t="str">
            <v>Planta</v>
          </cell>
          <cell r="P421" t="str">
            <v>Carrera Administ</v>
          </cell>
          <cell r="R421" t="str">
            <v>Colombia</v>
          </cell>
          <cell r="S421" t="str">
            <v>Bogotá D. C.</v>
          </cell>
          <cell r="T421" t="str">
            <v>Bogotá D. C.</v>
          </cell>
          <cell r="U421">
            <v>22861</v>
          </cell>
          <cell r="V421">
            <v>55.994444444444447</v>
          </cell>
          <cell r="W421" t="str">
            <v>Mas 55 edad</v>
          </cell>
          <cell r="X421" t="str">
            <v>ACTIVO</v>
          </cell>
          <cell r="Y421" t="str">
            <v>F</v>
          </cell>
          <cell r="Z421" t="str">
            <v>avgaravito@contraloriabogota.gov.co</v>
          </cell>
          <cell r="AA421">
            <v>51654055</v>
          </cell>
          <cell r="AB421" t="str">
            <v>PROFESIONAL</v>
          </cell>
        </row>
        <row r="422">
          <cell r="A422">
            <v>51654229</v>
          </cell>
          <cell r="B422" t="str">
            <v>1491</v>
          </cell>
          <cell r="C422" t="str">
            <v>PINEDA ROA MARIA CLAUDIA</v>
          </cell>
          <cell r="D422" t="str">
            <v>PROFESIONAL ESPECIALIZADO 222 5</v>
          </cell>
          <cell r="E422" t="str">
            <v>PROFESIONAL UNIVERSITARIO 219 3</v>
          </cell>
          <cell r="F422" t="str">
            <v>SUBDIRECCION DE GESTION LOCAL</v>
          </cell>
          <cell r="G422" t="str">
            <v>DIRECCION DE PARTICIPACION CIUDADANA Y DESARROLLO LOCAL</v>
          </cell>
          <cell r="H422" t="str">
            <v>TRABAJADOR SOCIAL</v>
          </cell>
          <cell r="I422" t="str">
            <v>TRABAJO SOCIAL</v>
          </cell>
          <cell r="J422" t="str">
            <v>GERENCIA EN SALUD PUBLICA</v>
          </cell>
          <cell r="K422" t="str">
            <v>ESPECIALIZACION EN GERENCIA EN SALUD PUBLICA Y SEGURIDAD SOCIAL</v>
          </cell>
          <cell r="L422">
            <v>32246</v>
          </cell>
          <cell r="M422">
            <v>30.3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R422" t="str">
            <v>Colombia</v>
          </cell>
          <cell r="S422" t="str">
            <v>Bogotá D. C.</v>
          </cell>
          <cell r="T422" t="str">
            <v>Bogotá D. C.</v>
          </cell>
          <cell r="U422">
            <v>22515</v>
          </cell>
          <cell r="V422">
            <v>56.94166666666667</v>
          </cell>
          <cell r="W422" t="str">
            <v>Mas 55 edad</v>
          </cell>
          <cell r="X422" t="str">
            <v>ACTIVO</v>
          </cell>
          <cell r="Y422" t="str">
            <v>F</v>
          </cell>
          <cell r="Z422" t="str">
            <v>mpineda@contraloriabogota.gov.co</v>
          </cell>
          <cell r="AA422">
            <v>51654229</v>
          </cell>
          <cell r="AB422" t="str">
            <v>PROFESIONAL</v>
          </cell>
        </row>
        <row r="423">
          <cell r="A423">
            <v>51655469</v>
          </cell>
          <cell r="B423" t="str">
            <v>1707</v>
          </cell>
          <cell r="C423" t="str">
            <v>GAITAN RODRIGUEZ NIDIA ROCIO</v>
          </cell>
          <cell r="D423" t="str">
            <v>PROFESIONAL ESPECIALIZADO 222 5</v>
          </cell>
          <cell r="E423" t="str">
            <v>PROFESIONAL UNIVERSITARIO 219 3</v>
          </cell>
          <cell r="F423" t="str">
            <v>SUBDIRECCION DE BIENESTAR SOCIAL</v>
          </cell>
          <cell r="G423" t="str">
            <v>DIRECCION DE TALENTO HUMANO</v>
          </cell>
          <cell r="H423" t="str">
            <v>PSICOLOGO</v>
          </cell>
          <cell r="I423" t="str">
            <v>PSICOLOGIA</v>
          </cell>
          <cell r="J423" t="str">
            <v>GOBIERNO Y CONTROL DEL DISTRITO</v>
          </cell>
          <cell r="K423" t="str">
            <v>ESPECIALIZACION EN GOBIERNO Y CONTROL DEL DISTRITO CAPITAL</v>
          </cell>
          <cell r="L423">
            <v>30060</v>
          </cell>
          <cell r="M423">
            <v>36.283333333333331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R423" t="str">
            <v>Colombia</v>
          </cell>
          <cell r="S423" t="str">
            <v>Bogotá D. C.</v>
          </cell>
          <cell r="T423" t="str">
            <v>Bogotá D. C.</v>
          </cell>
          <cell r="U423">
            <v>22935</v>
          </cell>
          <cell r="V423">
            <v>55.791666666666664</v>
          </cell>
          <cell r="W423" t="str">
            <v>Mas 55 edad</v>
          </cell>
          <cell r="X423" t="str">
            <v>ACTIVO</v>
          </cell>
          <cell r="Y423" t="str">
            <v>F</v>
          </cell>
          <cell r="Z423" t="str">
            <v>ngaitan@contraloriabogota.gov.co</v>
          </cell>
          <cell r="AA423">
            <v>51655469</v>
          </cell>
          <cell r="AB423" t="str">
            <v>PROFESIONAL</v>
          </cell>
        </row>
        <row r="424">
          <cell r="A424">
            <v>51656021</v>
          </cell>
          <cell r="B424" t="str">
            <v>1754</v>
          </cell>
          <cell r="C424" t="str">
            <v>CASTRO ÑUNGO ANA ISABEL</v>
          </cell>
          <cell r="D424" t="str">
            <v>PROFESIONAL ESPECIALIZADO 222 5</v>
          </cell>
          <cell r="E424" t="str">
            <v>PROFESIONAL UNIVERSITARIO 219 3</v>
          </cell>
          <cell r="F424" t="str">
            <v>DIRECCION DE TALENTO HUMANO</v>
          </cell>
          <cell r="G424" t="str">
            <v>DIRECCION DE TALENTO HUMANO</v>
          </cell>
          <cell r="H424" t="str">
            <v>ADMINISTRADOR PUBLICO</v>
          </cell>
          <cell r="I424" t="str">
            <v>ADMINISTRACION PUBLICA</v>
          </cell>
          <cell r="J424" t="str">
            <v>DERECHO LABORAL Y SEGURIDAD SOCIAL</v>
          </cell>
          <cell r="K424" t="str">
            <v>ESPECIALIZACION EN DERECHO LABORAL Y SEGURIDAD SOCIAL</v>
          </cell>
          <cell r="L424">
            <v>42382</v>
          </cell>
          <cell r="M424">
            <v>2.5499999999999998</v>
          </cell>
          <cell r="N424" t="str">
            <v>Menos 20 servicio</v>
          </cell>
          <cell r="O424" t="str">
            <v>Planta</v>
          </cell>
          <cell r="P424" t="str">
            <v>Carrera Administ</v>
          </cell>
          <cell r="R424" t="str">
            <v>Colombia</v>
          </cell>
          <cell r="S424" t="str">
            <v>Bogotá D. C.</v>
          </cell>
          <cell r="T424" t="str">
            <v>Bogotá D. C.</v>
          </cell>
          <cell r="U424">
            <v>22371</v>
          </cell>
          <cell r="V424">
            <v>57.336111111111109</v>
          </cell>
          <cell r="W424" t="str">
            <v>Mas 55 edad</v>
          </cell>
          <cell r="X424" t="str">
            <v>ACTIVO</v>
          </cell>
          <cell r="Y424" t="str">
            <v>F</v>
          </cell>
          <cell r="Z424" t="str">
            <v>acastro@contraloriabogota.gov.co</v>
          </cell>
          <cell r="AA424">
            <v>51656021</v>
          </cell>
          <cell r="AB424" t="str">
            <v>PROFESIONAL</v>
          </cell>
        </row>
        <row r="425">
          <cell r="A425">
            <v>51659108</v>
          </cell>
          <cell r="B425" t="str">
            <v>1559</v>
          </cell>
          <cell r="C425" t="str">
            <v>CONTRERAS ARCINIEGAS MARIA EUGENIA</v>
          </cell>
          <cell r="D425" t="str">
            <v>PROFESIONAL UNIVERSITARIO 219 3</v>
          </cell>
          <cell r="E425" t="str">
            <v>PROFESIONAL UNIVERSITARIO 219 3</v>
          </cell>
          <cell r="F425" t="str">
            <v>DIRECCION SECTOR CULTURA, RECREACION Y DEPORTE</v>
          </cell>
          <cell r="G425" t="str">
            <v>DIRECCION SECTOR CULTURA, RECREACION Y DEPORTE</v>
          </cell>
          <cell r="H425" t="str">
            <v>ECONOMISTA</v>
          </cell>
          <cell r="I425" t="str">
            <v>ECONOMIA</v>
          </cell>
          <cell r="J425" t="str">
            <v>EVALUACION AMBIENTAL Y DESARROLLO DE LA COMUNIDAD</v>
          </cell>
          <cell r="K425" t="str">
            <v>ESPECIALIZACION EN EDUCACION AMBIENTAL Y DESARROLLO DE LA COMUNIDAD</v>
          </cell>
          <cell r="L425">
            <v>34358</v>
          </cell>
          <cell r="M425">
            <v>24.519444444444446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R425" t="str">
            <v>Colombia</v>
          </cell>
          <cell r="S425" t="str">
            <v>Cundinamarca</v>
          </cell>
          <cell r="T425" t="str">
            <v>Nocaima</v>
          </cell>
          <cell r="U425">
            <v>22959</v>
          </cell>
          <cell r="V425">
            <v>55.727777777777774</v>
          </cell>
          <cell r="W425" t="str">
            <v>Mas 55 edad</v>
          </cell>
          <cell r="X425" t="str">
            <v>ACTIVO</v>
          </cell>
          <cell r="Y425" t="str">
            <v>F</v>
          </cell>
          <cell r="Z425" t="str">
            <v>macontreras@contraloriabogota.gov.co</v>
          </cell>
          <cell r="AA425">
            <v>51659108</v>
          </cell>
          <cell r="AB425" t="str">
            <v>PROFESIONAL</v>
          </cell>
        </row>
        <row r="426">
          <cell r="A426">
            <v>51661448</v>
          </cell>
          <cell r="B426" t="str">
            <v>2053</v>
          </cell>
          <cell r="C426" t="str">
            <v>JIMENEZ MORALES MARIA ASCENCION</v>
          </cell>
          <cell r="D426" t="str">
            <v>AUXILIAR ADMINISTRATIVO 407 3</v>
          </cell>
          <cell r="E426" t="str">
            <v>AUXILIAR DE SERVICIOS GENERALES 470 1</v>
          </cell>
          <cell r="F426" t="str">
            <v>SUBDIRECCION DE SERVICIOS GENERALES</v>
          </cell>
          <cell r="G426" t="str">
            <v>DIRECCION ADMINISTRATIVA Y FINANCIERA</v>
          </cell>
          <cell r="H426" t="str">
            <v>BACHILLER ACADEMICO</v>
          </cell>
          <cell r="I426" t="str">
            <v>BACHILLERATO ACADEMICO</v>
          </cell>
          <cell r="J426" t="str">
            <v/>
          </cell>
          <cell r="K426" t="str">
            <v/>
          </cell>
          <cell r="L426">
            <v>34109</v>
          </cell>
          <cell r="M426">
            <v>25.197222222222223</v>
          </cell>
          <cell r="N426" t="str">
            <v>Mas 20 servicio</v>
          </cell>
          <cell r="O426" t="str">
            <v>Planta</v>
          </cell>
          <cell r="P426" t="str">
            <v>Carrera Administ</v>
          </cell>
          <cell r="R426" t="str">
            <v>Colombia</v>
          </cell>
          <cell r="S426" t="str">
            <v>Bogotá D. C.</v>
          </cell>
          <cell r="T426" t="str">
            <v>Bogotá D. C.</v>
          </cell>
          <cell r="U426">
            <v>22829</v>
          </cell>
          <cell r="V426">
            <v>56.080555555555556</v>
          </cell>
          <cell r="W426" t="str">
            <v>Mas 55 edad</v>
          </cell>
          <cell r="X426" t="str">
            <v>ACTIVO</v>
          </cell>
          <cell r="Y426" t="str">
            <v>F</v>
          </cell>
          <cell r="Z426" t="str">
            <v>mjimenez@contraloriabogota.gov.co</v>
          </cell>
          <cell r="AA426">
            <v>51661448</v>
          </cell>
          <cell r="AB426" t="str">
            <v>ASISTENCIAL</v>
          </cell>
        </row>
        <row r="427">
          <cell r="A427">
            <v>51664348</v>
          </cell>
          <cell r="B427" t="str">
            <v>1663</v>
          </cell>
          <cell r="C427" t="str">
            <v xml:space="preserve">FLOREZ GUTIERREZ ALIX </v>
          </cell>
          <cell r="D427" t="str">
            <v>PROFESIONAL UNIVERSITARIO 219 3</v>
          </cell>
          <cell r="E427" t="str">
            <v>PROFESIONAL UNIVERSITARIO 219 3</v>
          </cell>
          <cell r="F427" t="str">
            <v>DIRECCION SECTOR SERVICIOS PUBLICOS</v>
          </cell>
          <cell r="G427" t="str">
            <v>DIRECCION SECTOR SERVICIOS PUBLICOS</v>
          </cell>
          <cell r="H427" t="str">
            <v>ECONOMISTA</v>
          </cell>
          <cell r="I427" t="str">
            <v>ECONOMIA</v>
          </cell>
          <cell r="J427" t="str">
            <v>GERENCIA FINANCIERA</v>
          </cell>
          <cell r="K427" t="str">
            <v>ESPECIALIZACION EN GERENCIA FINANCIERA</v>
          </cell>
          <cell r="L427">
            <v>38135</v>
          </cell>
          <cell r="M427">
            <v>14.175000000000001</v>
          </cell>
          <cell r="N427" t="str">
            <v>Menos 20 servicio</v>
          </cell>
          <cell r="O427" t="str">
            <v>Provisional</v>
          </cell>
          <cell r="P427" t="str">
            <v>Definitivo</v>
          </cell>
          <cell r="R427" t="str">
            <v>Colombia</v>
          </cell>
          <cell r="S427" t="str">
            <v>Huila</v>
          </cell>
          <cell r="T427" t="str">
            <v>Neiva</v>
          </cell>
          <cell r="U427">
            <v>22809</v>
          </cell>
          <cell r="V427">
            <v>56.136111111111113</v>
          </cell>
          <cell r="W427" t="str">
            <v>Mas 55 edad</v>
          </cell>
          <cell r="X427" t="str">
            <v>ACTIVO</v>
          </cell>
          <cell r="Y427" t="str">
            <v>F</v>
          </cell>
          <cell r="Z427" t="str">
            <v>aflorez@contraloriabogota.gov.co</v>
          </cell>
          <cell r="AA427">
            <v>51664348</v>
          </cell>
          <cell r="AB427" t="str">
            <v>PROFESIONAL</v>
          </cell>
        </row>
        <row r="428">
          <cell r="A428">
            <v>51666474</v>
          </cell>
          <cell r="B428" t="str">
            <v>1941</v>
          </cell>
          <cell r="C428" t="str">
            <v xml:space="preserve">GOMEZ RODRIGUEZ CRISTINA </v>
          </cell>
          <cell r="D428" t="str">
            <v>SECRETARIO EJECUTIVO 425 9</v>
          </cell>
          <cell r="E428" t="str">
            <v>SECRETARIO 440 8</v>
          </cell>
          <cell r="F428" t="str">
            <v>SUBDIRECCION DE SERVICIOS GENERALES</v>
          </cell>
          <cell r="G428" t="str">
            <v>DIRECCION ADMINISTRATIVA Y FINANCIERA</v>
          </cell>
          <cell r="H428" t="str">
            <v>BACHILLER ACADEMICO</v>
          </cell>
          <cell r="I428" t="str">
            <v>BACHILLERATO ACADEMICO</v>
          </cell>
          <cell r="J428" t="str">
            <v/>
          </cell>
          <cell r="K428" t="str">
            <v/>
          </cell>
          <cell r="L428">
            <v>32084</v>
          </cell>
          <cell r="M428">
            <v>30.744444444444444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R428" t="str">
            <v>Colombia</v>
          </cell>
          <cell r="S428" t="str">
            <v>Bogotá D. C.</v>
          </cell>
          <cell r="T428" t="str">
            <v>Bogotá D. C.</v>
          </cell>
          <cell r="U428">
            <v>22861</v>
          </cell>
          <cell r="V428">
            <v>55.994444444444447</v>
          </cell>
          <cell r="W428" t="str">
            <v>Mas 55 edad</v>
          </cell>
          <cell r="X428" t="str">
            <v>ACTIVO</v>
          </cell>
          <cell r="Y428" t="str">
            <v>F</v>
          </cell>
          <cell r="Z428" t="str">
            <v>cgomez@contraloriabogota.gov.co</v>
          </cell>
          <cell r="AA428">
            <v>51666474</v>
          </cell>
          <cell r="AB428" t="str">
            <v>ASISTENCIAL</v>
          </cell>
        </row>
        <row r="429">
          <cell r="A429">
            <v>51670544</v>
          </cell>
          <cell r="B429" t="str">
            <v>1219</v>
          </cell>
          <cell r="C429" t="str">
            <v>CASTRO DUQUE MARIA ESPERANZA</v>
          </cell>
          <cell r="D429" t="str">
            <v>PROFESIONAL ESPECIALIZADO 222 7</v>
          </cell>
          <cell r="E429" t="str">
            <v>PROFESIONAL ESPECIALIZADO 222 7</v>
          </cell>
          <cell r="F429" t="str">
            <v>DIRECCION DE PARTICIPACION CIUDADANA Y DESARROLLO LOCAL</v>
          </cell>
          <cell r="G429" t="str">
            <v>DIRECCION DE PARTICIPACION CIUDADANA Y DESARROLLO LOCAL</v>
          </cell>
          <cell r="H429" t="str">
            <v>ADMINISTRADOR DE EMPRESAS</v>
          </cell>
          <cell r="I429" t="str">
            <v>ADMINISTRACION DE EMPRESAS</v>
          </cell>
          <cell r="J429" t="str">
            <v>GERENCIA PUBLICA</v>
          </cell>
          <cell r="K429" t="str">
            <v>ESPECIALIZACION EN GERENCIA PUBLICA</v>
          </cell>
          <cell r="L429">
            <v>35718</v>
          </cell>
          <cell r="M429">
            <v>20.794444444444444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R429" t="str">
            <v>Colombia</v>
          </cell>
          <cell r="S429" t="str">
            <v>Bogotá D. C.</v>
          </cell>
          <cell r="T429" t="str">
            <v>Bogotá D. C.</v>
          </cell>
          <cell r="U429">
            <v>23052</v>
          </cell>
          <cell r="V429">
            <v>55.475000000000001</v>
          </cell>
          <cell r="W429" t="str">
            <v>Mas 55 edad</v>
          </cell>
          <cell r="X429" t="str">
            <v>ACTIVO</v>
          </cell>
          <cell r="Y429" t="str">
            <v>F</v>
          </cell>
          <cell r="Z429" t="str">
            <v>mcastro@contraloriabogota.gov.co</v>
          </cell>
          <cell r="AA429">
            <v>51670544</v>
          </cell>
          <cell r="AB429" t="str">
            <v>PROFESIONAL</v>
          </cell>
        </row>
        <row r="430">
          <cell r="A430">
            <v>51671290</v>
          </cell>
          <cell r="B430" t="str">
            <v>1931</v>
          </cell>
          <cell r="C430" t="str">
            <v>RAMIREZ GOMEZ MARIA MARLENE</v>
          </cell>
          <cell r="D430" t="str">
            <v>SECRETARIO 440 8</v>
          </cell>
          <cell r="E430" t="str">
            <v>SECRETARIO 440 8</v>
          </cell>
          <cell r="F430" t="str">
            <v>DIRECCION SECTOR HABITAT Y AMBIENTE</v>
          </cell>
          <cell r="G430" t="str">
            <v>DIRECCION SECTOR HABITAT Y AMBIENTE</v>
          </cell>
          <cell r="H430" t="str">
            <v>PSICOLOGO</v>
          </cell>
          <cell r="I430" t="str">
            <v>PSICOLOGIA</v>
          </cell>
          <cell r="J430" t="str">
            <v/>
          </cell>
          <cell r="K430" t="str">
            <v/>
          </cell>
          <cell r="L430">
            <v>43290</v>
          </cell>
          <cell r="M430">
            <v>6.1111111111111109E-2</v>
          </cell>
          <cell r="N430" t="str">
            <v>Menos 20 servicio</v>
          </cell>
          <cell r="O430" t="str">
            <v>Planta</v>
          </cell>
          <cell r="P430" t="str">
            <v>PERIODO DE PRUEBA</v>
          </cell>
          <cell r="R430" t="str">
            <v>Colombia</v>
          </cell>
          <cell r="S430" t="str">
            <v>Santander</v>
          </cell>
          <cell r="T430" t="str">
            <v>Pinchote</v>
          </cell>
          <cell r="U430">
            <v>22658</v>
          </cell>
          <cell r="V430">
            <v>56.552777777777777</v>
          </cell>
          <cell r="W430" t="str">
            <v>Mas 55 edad</v>
          </cell>
          <cell r="X430" t="str">
            <v>ACTIVO</v>
          </cell>
          <cell r="Y430" t="str">
            <v>F</v>
          </cell>
          <cell r="AA430">
            <v>51671290</v>
          </cell>
          <cell r="AB430" t="str">
            <v>ASISTENCIAL</v>
          </cell>
        </row>
        <row r="431">
          <cell r="A431">
            <v>51674692</v>
          </cell>
          <cell r="B431" t="str">
            <v>1608</v>
          </cell>
          <cell r="C431" t="str">
            <v xml:space="preserve">OLARTE CASALLAS DAMARIS </v>
          </cell>
          <cell r="D431" t="str">
            <v>PROFESIONAL UNIVERSITARIO 219 3</v>
          </cell>
          <cell r="E431" t="str">
            <v>PROFESIONAL UNIVERSITARIO 219 3</v>
          </cell>
          <cell r="F431" t="str">
            <v>DIRECCION DE PARTICIPACION CIUDADANA Y DESARROLLO LOCAL</v>
          </cell>
          <cell r="G431" t="str">
            <v>DIRECCION DE PARTICIPACION CIUDADANA Y DESARROLLO LOCAL</v>
          </cell>
          <cell r="H431" t="str">
            <v>INGENIERO INDUSTRIAL</v>
          </cell>
          <cell r="I431" t="str">
            <v>INGENIERIA INDUSTRIAL</v>
          </cell>
          <cell r="J431" t="str">
            <v>GOBIERNO Y CONTROL DEL DISTRITO CAPITAL</v>
          </cell>
          <cell r="K431" t="str">
            <v>ESPECIALIZACION EN GOBIERNO Y CONTROL DEL DISTRITO CAPITAL</v>
          </cell>
          <cell r="L431">
            <v>33084</v>
          </cell>
          <cell r="M431">
            <v>28.002777777777776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R431" t="str">
            <v>Colombia</v>
          </cell>
          <cell r="S431" t="str">
            <v>Bogotá D. C.</v>
          </cell>
          <cell r="T431" t="str">
            <v>Bogotá D. C.</v>
          </cell>
          <cell r="U431">
            <v>22827</v>
          </cell>
          <cell r="V431">
            <v>56.086111111111109</v>
          </cell>
          <cell r="W431" t="str">
            <v>Mas 55 edad</v>
          </cell>
          <cell r="X431" t="str">
            <v>ACTIVO</v>
          </cell>
          <cell r="Y431" t="str">
            <v>F</v>
          </cell>
          <cell r="Z431" t="str">
            <v>dolarte@contraloriabogota.gov.co</v>
          </cell>
          <cell r="AA431">
            <v>51674692</v>
          </cell>
          <cell r="AB431" t="str">
            <v>PROFESIONAL</v>
          </cell>
        </row>
        <row r="432">
          <cell r="A432">
            <v>51678607</v>
          </cell>
          <cell r="B432" t="str">
            <v>1610</v>
          </cell>
          <cell r="C432" t="str">
            <v xml:space="preserve">COLLAZOS FORERO ESMERALDA </v>
          </cell>
          <cell r="D432" t="str">
            <v>PROFESIONAL UNIVERSITARIO 219 3</v>
          </cell>
          <cell r="E432" t="str">
            <v>PROFESIONAL UNIVERSITARIO 219 3</v>
          </cell>
          <cell r="F432" t="str">
            <v>DIRECCION DE PARTICIPACION CIUDADANA Y DESARROLLO LOCAL</v>
          </cell>
          <cell r="G432" t="str">
            <v>DIRECCION DE PARTICIPACION CIUDADANA Y DESARROLLO LOCAL</v>
          </cell>
          <cell r="H432" t="str">
            <v>INGENIERO DE SISTEMAS</v>
          </cell>
          <cell r="I432" t="str">
            <v>INGENIERIA DE SISTEMAS</v>
          </cell>
          <cell r="J432" t="str">
            <v>SEGURIDAD DE REDES; GERENCIA DE PROYECTOS DE TELECOMUNICACIONES</v>
          </cell>
          <cell r="K432" t="str">
            <v>ESPECIALIZACION EN SEGURIDAD DE REDES; ESPECIALIZACION EN GERENCIA DE PROYECTOS DE TELECOMUNICACIONES</v>
          </cell>
          <cell r="L432">
            <v>29745</v>
          </cell>
          <cell r="M432">
            <v>37.147222222222226</v>
          </cell>
          <cell r="N432" t="str">
            <v>Mas 20 servicio</v>
          </cell>
          <cell r="O432" t="str">
            <v>Planta</v>
          </cell>
          <cell r="P432" t="str">
            <v>Carrera Administ</v>
          </cell>
          <cell r="R432" t="str">
            <v>Colombia</v>
          </cell>
          <cell r="S432" t="str">
            <v>Bogotá D. C.</v>
          </cell>
          <cell r="T432" t="str">
            <v>Bogotá D. C.</v>
          </cell>
          <cell r="U432">
            <v>22398</v>
          </cell>
          <cell r="V432">
            <v>57.261111111111113</v>
          </cell>
          <cell r="W432" t="str">
            <v>Mas 55 edad</v>
          </cell>
          <cell r="X432" t="str">
            <v>ACTIVO</v>
          </cell>
          <cell r="Y432" t="str">
            <v>F</v>
          </cell>
          <cell r="Z432" t="str">
            <v>ecollazos@contraloriabogota.gov.co</v>
          </cell>
          <cell r="AA432">
            <v>51678607</v>
          </cell>
          <cell r="AB432" t="str">
            <v>PROFESIONAL</v>
          </cell>
        </row>
        <row r="433">
          <cell r="A433">
            <v>51680510</v>
          </cell>
          <cell r="B433" t="str">
            <v>1920</v>
          </cell>
          <cell r="C433" t="str">
            <v>COMBARIZA OSORIO SANDRA SORAYA</v>
          </cell>
          <cell r="D433" t="str">
            <v>TECNICO OPERATIVO 314 5</v>
          </cell>
          <cell r="E433" t="str">
            <v>SECRETARIO 440 8</v>
          </cell>
          <cell r="F433" t="str">
            <v>DIRECCION DE ESTUDIOS DE ECONOMIA Y POLITICA PUBLICA</v>
          </cell>
          <cell r="G433" t="str">
            <v>DIRECCION DE ESTUDIOS DE ECONOMIA Y POLITICA PUBLICA</v>
          </cell>
          <cell r="H433" t="str">
            <v>TECNICO EN PUBLICIDAD</v>
          </cell>
          <cell r="I433" t="str">
            <v>TECNOLOGIA EN PUBLICIDAD</v>
          </cell>
          <cell r="J433" t="str">
            <v/>
          </cell>
          <cell r="K433" t="str">
            <v/>
          </cell>
          <cell r="L433">
            <v>42523</v>
          </cell>
          <cell r="M433">
            <v>2.1638888888888888</v>
          </cell>
          <cell r="N433" t="str">
            <v>Menos 20 servicio</v>
          </cell>
          <cell r="O433" t="str">
            <v>Planta</v>
          </cell>
          <cell r="P433" t="str">
            <v>Carrera Administ</v>
          </cell>
          <cell r="R433" t="str">
            <v>Colombia</v>
          </cell>
          <cell r="S433" t="str">
            <v>Bogotá D. C.</v>
          </cell>
          <cell r="T433" t="str">
            <v>Bogotá D. C.</v>
          </cell>
          <cell r="U433">
            <v>23073</v>
          </cell>
          <cell r="V433">
            <v>55.411111111111111</v>
          </cell>
          <cell r="W433" t="str">
            <v>Mas 55 edad</v>
          </cell>
          <cell r="X433" t="str">
            <v>ACTIVO</v>
          </cell>
          <cell r="Y433" t="str">
            <v>F</v>
          </cell>
          <cell r="Z433" t="str">
            <v>scombariza@contraloriabogota.gov.co</v>
          </cell>
          <cell r="AA433">
            <v>51680510</v>
          </cell>
          <cell r="AB433" t="str">
            <v>TÉCNICO</v>
          </cell>
        </row>
        <row r="434">
          <cell r="A434">
            <v>51687357</v>
          </cell>
          <cell r="B434" t="str">
            <v>1899</v>
          </cell>
          <cell r="C434" t="str">
            <v>GAMBOA HERRERA MELVA PILAR</v>
          </cell>
          <cell r="D434" t="str">
            <v>SECRETARIO 440 8</v>
          </cell>
          <cell r="E434" t="str">
            <v>SECRETARIO 440 8</v>
          </cell>
          <cell r="F434" t="str">
            <v>DIRECCION SECTOR GOBIERNO</v>
          </cell>
          <cell r="G434" t="str">
            <v>DIRECCION SECTOR GOBIERNO</v>
          </cell>
          <cell r="H434" t="str">
            <v>SECRETARIA EJECUTIVA</v>
          </cell>
          <cell r="I434" t="str">
            <v>TECNICA PROFESIONAL EN SECRETARIADO EJECUTIVO</v>
          </cell>
          <cell r="J434" t="str">
            <v/>
          </cell>
          <cell r="K434" t="str">
            <v/>
          </cell>
          <cell r="L434">
            <v>33294</v>
          </cell>
          <cell r="M434">
            <v>27.433333333333334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R434" t="str">
            <v>Colombia</v>
          </cell>
          <cell r="S434" t="str">
            <v>Boyacá</v>
          </cell>
          <cell r="T434" t="str">
            <v>Duitama</v>
          </cell>
          <cell r="U434">
            <v>23104</v>
          </cell>
          <cell r="V434">
            <v>55.327777777777776</v>
          </cell>
          <cell r="W434" t="str">
            <v>Mas 55 edad</v>
          </cell>
          <cell r="X434" t="str">
            <v>ACTIVO</v>
          </cell>
          <cell r="Y434" t="str">
            <v>F</v>
          </cell>
          <cell r="Z434" t="str">
            <v>pgamboa@gmail.contraloriabogota.gov.co</v>
          </cell>
          <cell r="AA434">
            <v>51687357</v>
          </cell>
          <cell r="AB434" t="str">
            <v>ASISTENCIAL</v>
          </cell>
        </row>
        <row r="435">
          <cell r="A435">
            <v>51687998</v>
          </cell>
          <cell r="B435" t="str">
            <v>1408</v>
          </cell>
          <cell r="C435" t="str">
            <v>SALAZAR ARIAS ANA FELIPA</v>
          </cell>
          <cell r="D435" t="str">
            <v>PROFESIONAL ESPECIALIZADO 222 7</v>
          </cell>
          <cell r="E435" t="str">
            <v>PROFESIONAL ESPECIALIZADO 222 7</v>
          </cell>
          <cell r="F435" t="str">
            <v>DIRECCION DE RESPONSABILIDAD FISCAL Y JURISDICCION COACTIVA</v>
          </cell>
          <cell r="G435" t="str">
            <v>DIRECCION DE RESPONSABILIDAD FISCAL Y JURISDICCION COACTIVA</v>
          </cell>
          <cell r="H435" t="str">
            <v>ABOGADO</v>
          </cell>
          <cell r="I435" t="str">
            <v>DERECHO</v>
          </cell>
          <cell r="J435" t="str">
            <v>DERECHO PROBATORIO</v>
          </cell>
          <cell r="K435" t="str">
            <v>ESPECIALIZACION EN DERECHO PROBATORIO</v>
          </cell>
          <cell r="L435">
            <v>34354</v>
          </cell>
          <cell r="M435">
            <v>24.530555555555555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R435" t="str">
            <v>Colombia</v>
          </cell>
          <cell r="S435" t="str">
            <v>Bogotá D. C.</v>
          </cell>
          <cell r="T435" t="str">
            <v>Bogotá D. C.</v>
          </cell>
          <cell r="U435">
            <v>23156</v>
          </cell>
          <cell r="V435">
            <v>55.18333333333333</v>
          </cell>
          <cell r="W435" t="str">
            <v>Mas 55 edad</v>
          </cell>
          <cell r="X435" t="str">
            <v>ACTIVO</v>
          </cell>
          <cell r="Y435" t="str">
            <v>F</v>
          </cell>
          <cell r="Z435" t="str">
            <v>asalazar@contraloriabogota.gov.co</v>
          </cell>
          <cell r="AA435">
            <v>51687998</v>
          </cell>
          <cell r="AB435" t="str">
            <v>PROFESIONAL</v>
          </cell>
        </row>
        <row r="436">
          <cell r="A436">
            <v>51689844</v>
          </cell>
          <cell r="B436" t="str">
            <v>1458</v>
          </cell>
          <cell r="C436" t="str">
            <v>ORTIZ AREVALO CARMEN ALICIA</v>
          </cell>
          <cell r="D436" t="str">
            <v>PROFESIONAL ESPECIALIZADO 222 7</v>
          </cell>
          <cell r="E436" t="str">
            <v>PROFESIONAL ESPECIALIZADO 222 5</v>
          </cell>
          <cell r="F436" t="str">
            <v>DIRECCION SECTOR SEGURIDAD, CONVIVENCIA Y JUSTICIA</v>
          </cell>
          <cell r="G436" t="str">
            <v>DIRECCION SECTOR SEGURIDAD, CONVIVENCIA Y JUSTICIA</v>
          </cell>
          <cell r="H436" t="str">
            <v>ECONOMISTA</v>
          </cell>
          <cell r="I436" t="str">
            <v>ECONOMIA</v>
          </cell>
          <cell r="J436" t="str">
            <v>GOBIERNO Y CONTROL DEL DISTRITO</v>
          </cell>
          <cell r="K436" t="str">
            <v>ESPECIALIZACION EN GOBIERNO Y CONTROL DEL DISTRITO CAPITAL</v>
          </cell>
          <cell r="L436">
            <v>34361</v>
          </cell>
          <cell r="M436">
            <v>24.511111111111113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R436" t="str">
            <v>Colombia</v>
          </cell>
          <cell r="S436" t="str">
            <v>Bogotá D. C.</v>
          </cell>
          <cell r="T436" t="str">
            <v>Bogotá D. C.</v>
          </cell>
          <cell r="U436">
            <v>23010</v>
          </cell>
          <cell r="V436">
            <v>55.586111111111109</v>
          </cell>
          <cell r="W436" t="str">
            <v>Mas 55 edad</v>
          </cell>
          <cell r="X436" t="str">
            <v>ACTIVO</v>
          </cell>
          <cell r="Y436" t="str">
            <v>F</v>
          </cell>
          <cell r="Z436" t="str">
            <v>cortiz@contraloriabogota.gov.co</v>
          </cell>
          <cell r="AA436">
            <v>51689844</v>
          </cell>
          <cell r="AB436" t="str">
            <v>PROFESIONAL</v>
          </cell>
        </row>
        <row r="437">
          <cell r="A437">
            <v>51690928</v>
          </cell>
          <cell r="B437" t="str">
            <v>2073</v>
          </cell>
          <cell r="C437" t="str">
            <v>HIGUERA FANDIÑO LUZ STELLA</v>
          </cell>
          <cell r="D437" t="str">
            <v>GERENTE 039 1</v>
          </cell>
          <cell r="E437" t="str">
            <v>GERENTE 039 1</v>
          </cell>
          <cell r="F437" t="str">
            <v>DIRECCION SECTOR SEGURIDAD, CONVIVENCIA Y JUSTICIA</v>
          </cell>
          <cell r="G437" t="str">
            <v>DIRECCION SECTOR SEGURIDAD, CONVIVENCIA Y JUSTICIA</v>
          </cell>
          <cell r="H437" t="str">
            <v>ABOGADO</v>
          </cell>
          <cell r="I437" t="str">
            <v>DERECHO</v>
          </cell>
          <cell r="J437" t="str">
            <v>DERECHO ADMINISTRATIVO</v>
          </cell>
          <cell r="K437" t="str">
            <v>ESPECIALIZACION EN DERECHO ADMINISTRATIVO</v>
          </cell>
          <cell r="L437">
            <v>42849</v>
          </cell>
          <cell r="M437">
            <v>1.2694444444444444</v>
          </cell>
          <cell r="N437" t="str">
            <v>Menos 20 servicio</v>
          </cell>
          <cell r="O437" t="str">
            <v>Planta</v>
          </cell>
          <cell r="P437" t="str">
            <v>Libre N y R</v>
          </cell>
          <cell r="R437" t="str">
            <v>Colombia</v>
          </cell>
          <cell r="S437" t="str">
            <v>Bogotá D. C.</v>
          </cell>
          <cell r="T437" t="str">
            <v>Bogotá D. C.</v>
          </cell>
          <cell r="U437">
            <v>22913</v>
          </cell>
          <cell r="V437">
            <v>55.852777777777774</v>
          </cell>
          <cell r="W437" t="str">
            <v>Mas 55 edad</v>
          </cell>
          <cell r="X437" t="str">
            <v>ACTIVO</v>
          </cell>
          <cell r="Y437" t="str">
            <v>F</v>
          </cell>
          <cell r="Z437" t="str">
            <v>lhiguera@contraloriabogota.gov.co</v>
          </cell>
          <cell r="AA437">
            <v>51690928</v>
          </cell>
          <cell r="AB437" t="str">
            <v>DIRECTIVO</v>
          </cell>
        </row>
        <row r="438">
          <cell r="A438">
            <v>51691992</v>
          </cell>
          <cell r="B438" t="str">
            <v>1633</v>
          </cell>
          <cell r="C438" t="str">
            <v>CASTANEDA GRANDAS CARMEN ROCIO</v>
          </cell>
          <cell r="D438" t="str">
            <v>PROFESIONAL UNIVERSITARIO 219 3</v>
          </cell>
          <cell r="E438" t="str">
            <v>PROFESIONAL UNIVERSITARIO 219 3</v>
          </cell>
          <cell r="F438" t="str">
            <v>DIRECCION SECTOR CULTURA, RECREACION Y DEPORTE</v>
          </cell>
          <cell r="G438" t="str">
            <v>DIRECCION SECTOR CULTURA, RECREACION Y DEPORTE</v>
          </cell>
          <cell r="H438" t="str">
            <v>CONTADOR PUBLICO</v>
          </cell>
          <cell r="I438" t="str">
            <v>CONTADURIA PUBLICA</v>
          </cell>
          <cell r="J438" t="str">
            <v>GERENCIA DE RECURSOS NATURALES; REVISORIA FISCAL</v>
          </cell>
          <cell r="K438" t="str">
            <v>ESPECIALIZACION EN GERENCIA DE RECURSOS NATURALES; ESPECIALIZACION EN REVISORIA FISCAL</v>
          </cell>
          <cell r="L438">
            <v>35264</v>
          </cell>
          <cell r="M438">
            <v>22.036111111111111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R438" t="str">
            <v>Colombia</v>
          </cell>
          <cell r="S438" t="str">
            <v>Bogotá D. C.</v>
          </cell>
          <cell r="T438" t="str">
            <v>Bogotá D. C.</v>
          </cell>
          <cell r="U438">
            <v>23152</v>
          </cell>
          <cell r="V438">
            <v>55.194444444444443</v>
          </cell>
          <cell r="W438" t="str">
            <v>Mas 55 edad</v>
          </cell>
          <cell r="X438" t="str">
            <v>ACTIVO</v>
          </cell>
          <cell r="Y438" t="str">
            <v>F</v>
          </cell>
          <cell r="Z438" t="str">
            <v>ccastaneda@contraloriabogota.gov.co</v>
          </cell>
          <cell r="AA438">
            <v>51691992</v>
          </cell>
          <cell r="AB438" t="str">
            <v>PROFESIONAL</v>
          </cell>
        </row>
        <row r="439">
          <cell r="A439">
            <v>51693235</v>
          </cell>
          <cell r="B439" t="str">
            <v>1940</v>
          </cell>
          <cell r="C439" t="str">
            <v>CORDERO LEON MARIA HELENA</v>
          </cell>
          <cell r="D439" t="str">
            <v>TECNICO OPERATIVO 314 5</v>
          </cell>
          <cell r="E439" t="str">
            <v>SECRETARIO 440 8</v>
          </cell>
          <cell r="F439" t="str">
            <v>SUBDIRECCION DE SERVICIOS GENERALES</v>
          </cell>
          <cell r="G439" t="str">
            <v>DIRECCION ADMINISTRATIVA Y FINANCIERA</v>
          </cell>
          <cell r="H439" t="str">
            <v>SECRETARIA GENERAL</v>
          </cell>
          <cell r="I439" t="str">
            <v>TECNICA PROFESIONAL EN SECRETARIADO</v>
          </cell>
          <cell r="J439" t="str">
            <v/>
          </cell>
          <cell r="K439" t="str">
            <v/>
          </cell>
          <cell r="L439">
            <v>33290</v>
          </cell>
          <cell r="M439">
            <v>27.444444444444443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R439" t="str">
            <v>Colombia</v>
          </cell>
          <cell r="S439" t="str">
            <v>Bogotá D. C.</v>
          </cell>
          <cell r="T439" t="str">
            <v>Bogotá D. C.</v>
          </cell>
          <cell r="U439">
            <v>22229</v>
          </cell>
          <cell r="V439">
            <v>57.727777777777774</v>
          </cell>
          <cell r="W439" t="str">
            <v>Mas 55 edad</v>
          </cell>
          <cell r="X439" t="str">
            <v>ACTIVO</v>
          </cell>
          <cell r="Y439" t="str">
            <v>F</v>
          </cell>
          <cell r="Z439" t="str">
            <v>mcordero@contraloriabogota.gov.co</v>
          </cell>
          <cell r="AA439">
            <v>51693235</v>
          </cell>
          <cell r="AB439" t="str">
            <v>TÉCNICO</v>
          </cell>
        </row>
        <row r="440">
          <cell r="A440">
            <v>51698565</v>
          </cell>
          <cell r="B440" t="str">
            <v>1921</v>
          </cell>
          <cell r="C440" t="str">
            <v>CHACON CAMACHO MARIA AMPARO</v>
          </cell>
          <cell r="D440" t="str">
            <v>SECRETARIO 440 8</v>
          </cell>
          <cell r="E440" t="str">
            <v>SECRETARIO 440 8</v>
          </cell>
          <cell r="F440" t="str">
            <v>DIRECCION DE PARTICIPACION CIUDADANA Y DESARROLLO LOCAL</v>
          </cell>
          <cell r="G440" t="str">
            <v>DIRECCION DE PARTICIPACION CIUDADANA Y DESARROLLO LOCAL</v>
          </cell>
          <cell r="H440" t="str">
            <v>SECRETARIA GENERAL</v>
          </cell>
          <cell r="I440" t="str">
            <v>TECNICA PROFESIONAL EN SECRETARIADO</v>
          </cell>
          <cell r="J440" t="str">
            <v/>
          </cell>
          <cell r="K440" t="str">
            <v/>
          </cell>
          <cell r="L440">
            <v>32293</v>
          </cell>
          <cell r="M440">
            <v>30.169444444444444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R440" t="str">
            <v>Colombia</v>
          </cell>
          <cell r="S440" t="str">
            <v>Cundinamarca</v>
          </cell>
          <cell r="T440" t="str">
            <v>Chia</v>
          </cell>
          <cell r="U440">
            <v>24226</v>
          </cell>
          <cell r="V440">
            <v>52.255555555555553</v>
          </cell>
          <cell r="W440" t="str">
            <v>Menos 55 edad</v>
          </cell>
          <cell r="X440" t="str">
            <v>ACTIVO</v>
          </cell>
          <cell r="Y440" t="str">
            <v>F</v>
          </cell>
          <cell r="Z440" t="str">
            <v>amchacon@contraloriabogota.gov.co</v>
          </cell>
          <cell r="AA440">
            <v>51698565</v>
          </cell>
          <cell r="AB440" t="str">
            <v>ASISTENCIAL</v>
          </cell>
        </row>
        <row r="441">
          <cell r="A441">
            <v>51703263</v>
          </cell>
          <cell r="B441" t="str">
            <v>1609</v>
          </cell>
          <cell r="C441" t="str">
            <v>FERNANDEZ SARMIENTO NOHORA ESPERANZA</v>
          </cell>
          <cell r="D441" t="str">
            <v>PROFESIONAL UNIVERSITARIO 219 3</v>
          </cell>
          <cell r="E441" t="str">
            <v>PROFESIONAL UNIVERSITARIO 219 3</v>
          </cell>
          <cell r="F441" t="str">
            <v>DIRECCION SECTOR SALUD</v>
          </cell>
          <cell r="G441" t="str">
            <v>DIRECCION SECTOR SALUD</v>
          </cell>
          <cell r="H441" t="str">
            <v>ECONOMISTA</v>
          </cell>
          <cell r="I441" t="str">
            <v>ECONOMIA</v>
          </cell>
          <cell r="J441" t="str">
            <v>GOBIERNO Y CONTROL DEL DISTRITO</v>
          </cell>
          <cell r="K441" t="str">
            <v>ESPECIALIZACION EN GOBIERNO Y CONTROL DEL DISTRITO CAPITAL</v>
          </cell>
          <cell r="L441">
            <v>34058</v>
          </cell>
          <cell r="M441">
            <v>25.336111111111112</v>
          </cell>
          <cell r="N441" t="str">
            <v>Mas 20 servicio</v>
          </cell>
          <cell r="O441" t="str">
            <v>Planta</v>
          </cell>
          <cell r="P441" t="str">
            <v>Carrera Administ</v>
          </cell>
          <cell r="R441" t="str">
            <v>Colombia</v>
          </cell>
          <cell r="S441" t="str">
            <v>Boyacá</v>
          </cell>
          <cell r="T441" t="str">
            <v>Tenza</v>
          </cell>
          <cell r="U441">
            <v>22562</v>
          </cell>
          <cell r="V441">
            <v>56.81388888888889</v>
          </cell>
          <cell r="W441" t="str">
            <v>Mas 55 edad</v>
          </cell>
          <cell r="X441" t="str">
            <v>ACTIVO</v>
          </cell>
          <cell r="Y441" t="str">
            <v>F</v>
          </cell>
          <cell r="Z441" t="str">
            <v>nfernandez@contraloriabogota.gov.co</v>
          </cell>
          <cell r="AA441">
            <v>51703263</v>
          </cell>
          <cell r="AB441" t="str">
            <v>PROFESIONAL</v>
          </cell>
        </row>
        <row r="442">
          <cell r="A442">
            <v>51703598</v>
          </cell>
          <cell r="B442" t="str">
            <v>2072</v>
          </cell>
          <cell r="C442" t="str">
            <v>MOYA ANGEL NELLY YOLANDA</v>
          </cell>
          <cell r="D442" t="str">
            <v>GERENTE 039 1</v>
          </cell>
          <cell r="E442" t="str">
            <v>GERENTE 039 1</v>
          </cell>
          <cell r="F442" t="str">
            <v>DIRECCION SECTOR CULTURA, RECREACION Y DEPORTE</v>
          </cell>
          <cell r="G442" t="str">
            <v>DIRECCION SECTOR CULTURA, RECREACION Y DEPORTE</v>
          </cell>
          <cell r="H442" t="str">
            <v>CONTADOR PUBLICO</v>
          </cell>
          <cell r="I442" t="str">
            <v>CONTADURIA PUBLICA</v>
          </cell>
          <cell r="J442" t="str">
            <v>GERENCIA FINANCIERA SISTEMATIZADA</v>
          </cell>
          <cell r="K442" t="str">
            <v>ESPECIALIZACION EN GERENCIA FINANCIERA SISTEMATIZADA</v>
          </cell>
          <cell r="L442">
            <v>42849</v>
          </cell>
          <cell r="M442">
            <v>1.2694444444444444</v>
          </cell>
          <cell r="N442" t="str">
            <v>Menos 20 servicio</v>
          </cell>
          <cell r="O442" t="str">
            <v>Planta</v>
          </cell>
          <cell r="P442" t="str">
            <v>Libre N y R</v>
          </cell>
          <cell r="R442" t="str">
            <v>Colombia</v>
          </cell>
          <cell r="S442" t="str">
            <v>Cundinamarca</v>
          </cell>
          <cell r="T442" t="str">
            <v>Une</v>
          </cell>
          <cell r="U442">
            <v>21917</v>
          </cell>
          <cell r="V442">
            <v>58.580555555555556</v>
          </cell>
          <cell r="W442" t="str">
            <v>Mas 55 edad</v>
          </cell>
          <cell r="X442" t="str">
            <v>ACTIVO</v>
          </cell>
          <cell r="Y442" t="str">
            <v>F</v>
          </cell>
          <cell r="Z442" t="str">
            <v>nmoya@contraloriabogota.gov.co</v>
          </cell>
          <cell r="AA442">
            <v>51703598</v>
          </cell>
          <cell r="AB442" t="str">
            <v>DIRECTIVO</v>
          </cell>
        </row>
        <row r="443">
          <cell r="A443">
            <v>51704254</v>
          </cell>
          <cell r="B443" t="str">
            <v>1910</v>
          </cell>
          <cell r="C443" t="str">
            <v>FAJARDO GONZALEZ JULIA EDITH</v>
          </cell>
          <cell r="D443" t="str">
            <v>SECRETARIO 440 8</v>
          </cell>
          <cell r="E443" t="str">
            <v>SECRETARIO 440 8</v>
          </cell>
          <cell r="F443" t="str">
            <v>DIRECCION SECTOR GESTION JURIDICA</v>
          </cell>
          <cell r="G443" t="str">
            <v>DIRECCION SECTOR GESTION JURIDICA</v>
          </cell>
          <cell r="H443" t="str">
            <v>TECNICO LABORAL EN CONTABILIDAD Y SISTEMAS</v>
          </cell>
          <cell r="I443" t="str">
            <v>TECNICA PROFESIONAL EN CONTABILIDAD SISTEMATIZADA</v>
          </cell>
          <cell r="J443" t="str">
            <v/>
          </cell>
          <cell r="K443" t="str">
            <v/>
          </cell>
          <cell r="L443">
            <v>40646</v>
          </cell>
          <cell r="M443">
            <v>7.3</v>
          </cell>
          <cell r="N443" t="str">
            <v>Menos 20 servicio</v>
          </cell>
          <cell r="O443" t="str">
            <v>Provisional</v>
          </cell>
          <cell r="P443" t="str">
            <v>Temporal</v>
          </cell>
          <cell r="R443" t="str">
            <v>Colombia</v>
          </cell>
          <cell r="S443" t="str">
            <v>Huila</v>
          </cell>
          <cell r="T443" t="str">
            <v>Acevedo</v>
          </cell>
          <cell r="U443">
            <v>23219</v>
          </cell>
          <cell r="V443">
            <v>55.011111111111113</v>
          </cell>
          <cell r="W443" t="str">
            <v>Mas 55 edad</v>
          </cell>
          <cell r="X443" t="str">
            <v>ACTIVO</v>
          </cell>
          <cell r="Y443" t="str">
            <v>F</v>
          </cell>
          <cell r="Z443" t="str">
            <v>jfajardo@contraloriabogota.gov.co</v>
          </cell>
          <cell r="AA443">
            <v>51704254</v>
          </cell>
          <cell r="AB443" t="str">
            <v>ASISTENCIAL</v>
          </cell>
        </row>
        <row r="444">
          <cell r="A444">
            <v>51705019</v>
          </cell>
          <cell r="B444" t="str">
            <v>1923</v>
          </cell>
          <cell r="C444" t="str">
            <v>RODRIGUEZ FERNANDEZ SONIA ROCIO</v>
          </cell>
          <cell r="D444" t="str">
            <v>PROFESIONAL UNIVERSITARIO 219 1</v>
          </cell>
          <cell r="E444" t="str">
            <v>SECRETARIO 440 8</v>
          </cell>
          <cell r="F444" t="str">
            <v>DIRECCION SECTOR EDUCACION</v>
          </cell>
          <cell r="G444" t="str">
            <v>DIRECCION SECTOR EDUCACION</v>
          </cell>
          <cell r="H444" t="str">
            <v>ADMINISTRADOR DE EMPRESAS</v>
          </cell>
          <cell r="I444" t="str">
            <v>ADMINISTRACION DE EMPRESAS</v>
          </cell>
          <cell r="J444" t="str">
            <v>GERENCIA DE NEGOCIOS INTERNACIONALES</v>
          </cell>
          <cell r="K444" t="str">
            <v>ESPECIALIZACION EN GERENCIA DE NEGOCIOS INTERNACIONALES</v>
          </cell>
          <cell r="L444">
            <v>34617</v>
          </cell>
          <cell r="M444">
            <v>23.808333333333334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Q444" t="str">
            <v>Temporal</v>
          </cell>
          <cell r="R444" t="str">
            <v>Colombia</v>
          </cell>
          <cell r="S444" t="str">
            <v>Bogotá D. C.</v>
          </cell>
          <cell r="T444" t="str">
            <v>Bogotá D. C.</v>
          </cell>
          <cell r="U444">
            <v>23030</v>
          </cell>
          <cell r="V444">
            <v>55.533333333333331</v>
          </cell>
          <cell r="W444" t="str">
            <v>Mas 55 edad</v>
          </cell>
          <cell r="X444" t="str">
            <v>ACTIVO</v>
          </cell>
          <cell r="Y444" t="str">
            <v>F</v>
          </cell>
          <cell r="Z444" t="str">
            <v>srodriguez@contraloriabogota.gov.co</v>
          </cell>
          <cell r="AA444">
            <v>51705019</v>
          </cell>
          <cell r="AB444" t="str">
            <v>PROFESIONAL</v>
          </cell>
        </row>
        <row r="445">
          <cell r="A445">
            <v>51705415</v>
          </cell>
          <cell r="B445" t="str">
            <v>1645</v>
          </cell>
          <cell r="C445" t="str">
            <v>MEDELLIN SANTANA BEATRIZ OLIVA</v>
          </cell>
          <cell r="D445" t="str">
            <v>PROFESIONAL UNIVERSITARIO 219 3</v>
          </cell>
          <cell r="E445" t="str">
            <v>PROFESIONAL UNIVERSITARIO 219 3</v>
          </cell>
          <cell r="F445" t="str">
            <v>DIRECCION SECTOR EQUIDAD Y GENERO</v>
          </cell>
          <cell r="G445" t="str">
            <v>DIRECCION SECTOR EQUIDAD Y GENERO</v>
          </cell>
          <cell r="H445" t="str">
            <v>ADMINISTRADOR DE EMPRESAS</v>
          </cell>
          <cell r="I445" t="str">
            <v>ADMINISTRACION DE EMPRESAS</v>
          </cell>
          <cell r="J445" t="str">
            <v>GERENCIA PUBLICA Y CONTROL FISCAL; GOBIERNO Y CONTROL DEL DISTRITO CAPITAL</v>
          </cell>
          <cell r="K445" t="str">
            <v>ESPECIALIZACION EN GERENCIA PUBLICA Y CONTROL FISCAL; ESPECIALIZACION EN GOBIERNO Y CONTROL DEL DISTRITO CAPITAL</v>
          </cell>
          <cell r="L445">
            <v>34669</v>
          </cell>
          <cell r="M445">
            <v>23.666666666666668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R445" t="str">
            <v>Colombia</v>
          </cell>
          <cell r="S445" t="str">
            <v>Bogotá D. C.</v>
          </cell>
          <cell r="T445" t="str">
            <v>Bogotá D. C.</v>
          </cell>
          <cell r="U445">
            <v>23215</v>
          </cell>
          <cell r="V445">
            <v>55.022222222222226</v>
          </cell>
          <cell r="W445" t="str">
            <v>Mas 55 edad</v>
          </cell>
          <cell r="X445" t="str">
            <v>ACTIVO</v>
          </cell>
          <cell r="Y445" t="str">
            <v>F</v>
          </cell>
          <cell r="Z445" t="str">
            <v>bmedellin@contraloriabogota.gov.co</v>
          </cell>
          <cell r="AA445">
            <v>51705415</v>
          </cell>
          <cell r="AB445" t="str">
            <v>PROFESIONAL</v>
          </cell>
        </row>
        <row r="446">
          <cell r="A446">
            <v>51710782</v>
          </cell>
          <cell r="B446" t="str">
            <v>1403</v>
          </cell>
          <cell r="C446" t="str">
            <v>TORRES MORENO OLGA LUCIA</v>
          </cell>
          <cell r="D446" t="str">
            <v>PROFESIONAL ESPECIALIZADO 222 7</v>
          </cell>
          <cell r="E446" t="str">
            <v>PROFESIONAL ESPECIALIZADO 222 7</v>
          </cell>
          <cell r="F446" t="str">
            <v>DIRECCION DE RESPONSABILIDAD FISCAL Y JURISDICCION COACTIVA</v>
          </cell>
          <cell r="G446" t="str">
            <v>DIRECCION DE RESPONSABILIDAD FISCAL Y JURISDICCION COACTIVA</v>
          </cell>
          <cell r="H446" t="str">
            <v>ABOGADO</v>
          </cell>
          <cell r="I446" t="str">
            <v>DERECHO</v>
          </cell>
          <cell r="J446" t="str">
            <v>GERENCIA PUBLICA; DERECHO ADMINISTRATIVO</v>
          </cell>
          <cell r="K446" t="str">
            <v>ESPECIALIZACION EN GERENCIA PUBLICA; ESPECIALIZACION EN DERECHO ADMINISTRATIVO</v>
          </cell>
          <cell r="L446">
            <v>32064</v>
          </cell>
          <cell r="M446">
            <v>30.797222222222221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R446" t="str">
            <v>Colombia</v>
          </cell>
          <cell r="S446" t="str">
            <v>Bogotá D. C.</v>
          </cell>
          <cell r="T446" t="str">
            <v>Bogotá D. C.</v>
          </cell>
          <cell r="U446">
            <v>23381</v>
          </cell>
          <cell r="V446">
            <v>54.572222222222223</v>
          </cell>
          <cell r="W446" t="str">
            <v>Menos 55 edad</v>
          </cell>
          <cell r="X446" t="str">
            <v>ACTIVO</v>
          </cell>
          <cell r="Y446" t="str">
            <v>F</v>
          </cell>
          <cell r="Z446" t="str">
            <v>otorres@contraloriabogota.gov.co</v>
          </cell>
          <cell r="AA446">
            <v>51710782</v>
          </cell>
          <cell r="AB446" t="str">
            <v>PROFESIONAL</v>
          </cell>
        </row>
        <row r="447">
          <cell r="A447">
            <v>51711362</v>
          </cell>
          <cell r="B447" t="str">
            <v>1560</v>
          </cell>
          <cell r="C447" t="str">
            <v>REAL MIRANDA MARIA CLAUDIA</v>
          </cell>
          <cell r="D447" t="str">
            <v>PROFESIONAL UNIVERSITARIO 219 3</v>
          </cell>
          <cell r="E447" t="str">
            <v>PROFESIONAL UNIVERSITARIO 219 3</v>
          </cell>
          <cell r="F447" t="str">
            <v>DIRECCION DE PARTICIPACION CIUDADANA Y DESARROLLO LOCAL</v>
          </cell>
          <cell r="G447" t="str">
            <v>DIRECCION DE PARTICIPACION CIUDADANA Y DESARROLLO LOCAL</v>
          </cell>
          <cell r="H447" t="str">
            <v>CONTADOR PUBLICO</v>
          </cell>
          <cell r="I447" t="str">
            <v>CONTADURIA PUBLICA</v>
          </cell>
          <cell r="J447" t="str">
            <v>ADMINISTRACION ESTRATEGICA DEL CONTROL INTERNO</v>
          </cell>
          <cell r="K447" t="str">
            <v>ESPECIALIZACION EN ADMINISTRACION ESTRATEGICA DEL CONTROL INTERNO</v>
          </cell>
          <cell r="L447">
            <v>34292</v>
          </cell>
          <cell r="M447">
            <v>24.7</v>
          </cell>
          <cell r="N447" t="str">
            <v>Mas 20 servicio</v>
          </cell>
          <cell r="O447" t="str">
            <v>Planta</v>
          </cell>
          <cell r="P447" t="str">
            <v>Carrera Administ</v>
          </cell>
          <cell r="R447" t="str">
            <v>Colombia</v>
          </cell>
          <cell r="S447" t="str">
            <v>Bogotá D. C.</v>
          </cell>
          <cell r="T447" t="str">
            <v>Bogotá D. C.</v>
          </cell>
          <cell r="U447">
            <v>23382</v>
          </cell>
          <cell r="V447">
            <v>54.569444444444443</v>
          </cell>
          <cell r="W447" t="str">
            <v>Menos 55 edad</v>
          </cell>
          <cell r="X447" t="str">
            <v>ACTIVO</v>
          </cell>
          <cell r="Y447" t="str">
            <v>F</v>
          </cell>
          <cell r="Z447" t="str">
            <v>mreal@contraloriabogota.gov.co</v>
          </cell>
          <cell r="AA447">
            <v>51711362</v>
          </cell>
          <cell r="AB447" t="str">
            <v>PROFESIONAL</v>
          </cell>
        </row>
        <row r="448">
          <cell r="A448">
            <v>51713276</v>
          </cell>
          <cell r="B448" t="str">
            <v>1618</v>
          </cell>
          <cell r="C448" t="str">
            <v>DIAZ AVILA CLAUDIA LILIANA</v>
          </cell>
          <cell r="D448" t="str">
            <v>PROFESIONAL ESPECIALIZADO 222 5</v>
          </cell>
          <cell r="E448" t="str">
            <v>PROFESIONAL UNIVERSITARIO 219 3</v>
          </cell>
          <cell r="F448" t="str">
            <v>SUBDIRECCION FINANCIERA</v>
          </cell>
          <cell r="G448" t="str">
            <v>DIRECCION ADMINISTRATIVA Y FINANCIERA</v>
          </cell>
          <cell r="H448" t="str">
            <v>ADMINISTRADOR DE EMPRESAS</v>
          </cell>
          <cell r="I448" t="str">
            <v>ADMINISTRACION DE EMPRESAS</v>
          </cell>
          <cell r="J448" t="str">
            <v>GESTION PUBLICA</v>
          </cell>
          <cell r="K448" t="str">
            <v>ESPECIALIZACION EN GESTION PUBLICA</v>
          </cell>
          <cell r="L448">
            <v>42258</v>
          </cell>
          <cell r="M448">
            <v>2.8888888888888888</v>
          </cell>
          <cell r="N448" t="str">
            <v>Menos 20 servicio</v>
          </cell>
          <cell r="O448" t="str">
            <v>Planta</v>
          </cell>
          <cell r="P448" t="str">
            <v>Carrera Administ</v>
          </cell>
          <cell r="R448" t="str">
            <v>Colombia</v>
          </cell>
          <cell r="S448" t="str">
            <v>Bogotá D. C.</v>
          </cell>
          <cell r="T448" t="str">
            <v>Bogotá D. C.</v>
          </cell>
          <cell r="U448">
            <v>23363</v>
          </cell>
          <cell r="V448">
            <v>54.619444444444447</v>
          </cell>
          <cell r="W448" t="str">
            <v>Menos 55 edad</v>
          </cell>
          <cell r="X448" t="str">
            <v>ACTIVO</v>
          </cell>
          <cell r="Y448" t="str">
            <v>F</v>
          </cell>
          <cell r="Z448" t="str">
            <v>cdiaz@contraloriabogota.gov.co</v>
          </cell>
          <cell r="AA448">
            <v>51713276</v>
          </cell>
          <cell r="AB448" t="str">
            <v>PROFESIONAL</v>
          </cell>
        </row>
        <row r="449">
          <cell r="A449">
            <v>51714709</v>
          </cell>
          <cell r="B449" t="str">
            <v>1767</v>
          </cell>
          <cell r="C449" t="str">
            <v xml:space="preserve">MENESES BAEZ CONSUELO </v>
          </cell>
          <cell r="D449" t="str">
            <v>PROFESIONAL UNIVERSITARIO 219 3</v>
          </cell>
          <cell r="E449" t="str">
            <v>PROFESIONAL UNIVERSITARIO 219 1</v>
          </cell>
          <cell r="F449" t="str">
            <v>SUBDIRECCION DE BIENESTAR SOCIAL</v>
          </cell>
          <cell r="G449" t="str">
            <v>DIRECCION DE TALENTO HUMANO</v>
          </cell>
          <cell r="H449" t="str">
            <v>SOCIOLOGA; INGENIERA CATASTRAL Y GEODESTA</v>
          </cell>
          <cell r="I449" t="e">
            <v>#N/A</v>
          </cell>
          <cell r="J449" t="str">
            <v>SISTEMAS DE INFORMACION GEOGRAFICA; DOCENCIA UNIVERSITARIA</v>
          </cell>
          <cell r="K449" t="e">
            <v>#N/A</v>
          </cell>
          <cell r="L449">
            <v>42373</v>
          </cell>
          <cell r="M449">
            <v>2.5750000000000002</v>
          </cell>
          <cell r="N449" t="str">
            <v>Menos 20 servicio</v>
          </cell>
          <cell r="O449" t="str">
            <v>Planta</v>
          </cell>
          <cell r="P449" t="str">
            <v>Carrera Administ</v>
          </cell>
          <cell r="R449" t="str">
            <v>Colombia</v>
          </cell>
          <cell r="S449" t="str">
            <v>Boyacá</v>
          </cell>
          <cell r="T449" t="str">
            <v>Belen</v>
          </cell>
          <cell r="U449">
            <v>23356</v>
          </cell>
          <cell r="V449">
            <v>54.638888888888886</v>
          </cell>
          <cell r="W449" t="str">
            <v>Menos 55 edad</v>
          </cell>
          <cell r="X449" t="str">
            <v>ACTIVO</v>
          </cell>
          <cell r="Y449" t="str">
            <v>F</v>
          </cell>
          <cell r="Z449" t="str">
            <v>cmeneses@contraloriabogota.gov.co</v>
          </cell>
          <cell r="AA449">
            <v>51714709</v>
          </cell>
          <cell r="AB449" t="str">
            <v>PROFESIONAL</v>
          </cell>
        </row>
        <row r="450">
          <cell r="A450">
            <v>51715941</v>
          </cell>
          <cell r="B450" t="str">
            <v>1315</v>
          </cell>
          <cell r="C450" t="str">
            <v>ESPINOSA SUAREZ CLAUDIA MARCELA</v>
          </cell>
          <cell r="D450" t="str">
            <v>PROFESIONAL ESPECIALIZADO 222 7</v>
          </cell>
          <cell r="E450" t="str">
            <v>PROFESIONAL ESPECIALIZADO 222 7</v>
          </cell>
          <cell r="F450" t="str">
            <v>SUBDIRECCION DE FISCALIZACION DE COMUNICACIONES</v>
          </cell>
          <cell r="G450" t="str">
            <v>DIRECCION SECTOR SERVICIOS PUBLICOS</v>
          </cell>
          <cell r="H450" t="str">
            <v>INGENIERO DE SISTEMAS</v>
          </cell>
          <cell r="I450" t="str">
            <v>INGENIERIA DE SISTEMAS</v>
          </cell>
          <cell r="J450" t="str">
            <v>GERENCIA DE PROYECTOS</v>
          </cell>
          <cell r="K450" t="str">
            <v>ESPECIALIZACION EN GERENCIA DE PROYECTOS</v>
          </cell>
          <cell r="L450">
            <v>33066</v>
          </cell>
          <cell r="M450">
            <v>28.052777777777777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R450" t="str">
            <v>Colombia</v>
          </cell>
          <cell r="S450" t="str">
            <v>Bogotá D. C.</v>
          </cell>
          <cell r="T450" t="str">
            <v>Bogotá D. C.</v>
          </cell>
          <cell r="U450">
            <v>23309</v>
          </cell>
          <cell r="V450">
            <v>54.766666666666666</v>
          </cell>
          <cell r="W450" t="str">
            <v>Menos 55 edad</v>
          </cell>
          <cell r="X450" t="str">
            <v>ACTIVO</v>
          </cell>
          <cell r="Y450" t="str">
            <v>F</v>
          </cell>
          <cell r="Z450" t="str">
            <v>cespinosa@contraloriabogota.gov.co</v>
          </cell>
          <cell r="AA450">
            <v>51715941</v>
          </cell>
          <cell r="AB450" t="str">
            <v>PROFESIONAL</v>
          </cell>
        </row>
        <row r="451">
          <cell r="A451">
            <v>51717077</v>
          </cell>
          <cell r="B451" t="str">
            <v>1976</v>
          </cell>
          <cell r="C451" t="str">
            <v>ARRIETA TORRES ALBA MAGALI</v>
          </cell>
          <cell r="D451" t="str">
            <v>TECNICO OPERATIVO 314 5</v>
          </cell>
          <cell r="E451" t="str">
            <v>AUXILIAR ADMINISTRATIVO 407 3</v>
          </cell>
          <cell r="F451" t="str">
            <v>DIRECCION DE PARTICIPACION CIUDADANA Y DESARROLLO LOCAL</v>
          </cell>
          <cell r="G451" t="str">
            <v>DIRECCION DE PARTICIPACION CIUDADANA Y DESARROLLO LOCAL</v>
          </cell>
          <cell r="H451" t="str">
            <v>TECNOLOGO EN SISTEMAS INTEGRADOS DE GESTION;TECNICO EN ARCHIVÍSTICA</v>
          </cell>
          <cell r="I451" t="e">
            <v>#N/A</v>
          </cell>
          <cell r="J451" t="str">
            <v/>
          </cell>
          <cell r="K451" t="str">
            <v/>
          </cell>
          <cell r="L451">
            <v>42278</v>
          </cell>
          <cell r="M451">
            <v>2.8333333333333335</v>
          </cell>
          <cell r="N451" t="str">
            <v>Menos 20 servicio</v>
          </cell>
          <cell r="O451" t="str">
            <v>Planta</v>
          </cell>
          <cell r="P451" t="str">
            <v>Carrera Administ</v>
          </cell>
          <cell r="R451" t="str">
            <v>Colombia</v>
          </cell>
          <cell r="S451" t="str">
            <v>Bogotá D. C.</v>
          </cell>
          <cell r="T451" t="str">
            <v>Bogotá D. C.</v>
          </cell>
          <cell r="U451">
            <v>23333</v>
          </cell>
          <cell r="V451">
            <v>54.702777777777776</v>
          </cell>
          <cell r="W451" t="str">
            <v>Menos 55 edad</v>
          </cell>
          <cell r="X451" t="str">
            <v>ACTIVO</v>
          </cell>
          <cell r="Y451" t="str">
            <v>F</v>
          </cell>
          <cell r="Z451" t="str">
            <v>aarrieta@contraloriabogota.gov.co</v>
          </cell>
          <cell r="AA451">
            <v>51717077</v>
          </cell>
          <cell r="AB451" t="str">
            <v>TÉCNICO</v>
          </cell>
        </row>
        <row r="452">
          <cell r="A452">
            <v>51719597</v>
          </cell>
          <cell r="B452" t="str">
            <v>1424</v>
          </cell>
          <cell r="C452" t="str">
            <v>URIBE CABAL ADRIANA MARIA</v>
          </cell>
          <cell r="D452" t="str">
            <v>PROFESIONAL ESPECIALIZADO 222 7</v>
          </cell>
          <cell r="E452" t="str">
            <v>PROFESIONAL ESPECIALIZADO 222 7</v>
          </cell>
          <cell r="F452" t="str">
            <v>DIRECCION SECTOR SALUD</v>
          </cell>
          <cell r="G452" t="str">
            <v>DIRECCION SECTOR SALUD</v>
          </cell>
          <cell r="H452" t="str">
            <v>ODONTOLOGO</v>
          </cell>
          <cell r="I452" t="str">
            <v>ODONTOLOGIA</v>
          </cell>
          <cell r="J452" t="str">
            <v/>
          </cell>
          <cell r="K452" t="str">
            <v/>
          </cell>
          <cell r="L452">
            <v>39421</v>
          </cell>
          <cell r="M452">
            <v>10.655555555555555</v>
          </cell>
          <cell r="N452" t="str">
            <v>Menos 20 servicio</v>
          </cell>
          <cell r="O452" t="str">
            <v>Provisional</v>
          </cell>
          <cell r="P452" t="str">
            <v>Definitivo</v>
          </cell>
          <cell r="R452" t="str">
            <v>Colombia</v>
          </cell>
          <cell r="S452" t="str">
            <v>Antioquia</v>
          </cell>
          <cell r="T452" t="str">
            <v>Medellin</v>
          </cell>
          <cell r="U452">
            <v>23415</v>
          </cell>
          <cell r="V452">
            <v>54.480555555555554</v>
          </cell>
          <cell r="W452" t="str">
            <v>Menos 55 edad</v>
          </cell>
          <cell r="X452" t="str">
            <v>ACTIVO</v>
          </cell>
          <cell r="Y452" t="str">
            <v>F</v>
          </cell>
          <cell r="Z452" t="str">
            <v>auribe@contraloriabogota.gov.co</v>
          </cell>
          <cell r="AA452">
            <v>51719597</v>
          </cell>
          <cell r="AB452" t="str">
            <v>PROFESIONAL</v>
          </cell>
        </row>
        <row r="453">
          <cell r="A453">
            <v>51720628</v>
          </cell>
          <cell r="B453" t="str">
            <v>1987</v>
          </cell>
          <cell r="C453" t="str">
            <v xml:space="preserve">CASTAÑEDA CARDENAS MARLENE </v>
          </cell>
          <cell r="D453" t="str">
            <v>AUXILIAR ADMINISTRATIVO 407 3</v>
          </cell>
          <cell r="E453" t="str">
            <v>AUXILIAR ADMINISTRATIVO 407 3</v>
          </cell>
          <cell r="F453" t="str">
            <v>DIRECCION DE PARTICIPACION CIUDADANA Y DESARROLLO LOCAL</v>
          </cell>
          <cell r="G453" t="str">
            <v>DIRECCION DE PARTICIPACION CIUDADANA Y DESARROLLO LOCAL</v>
          </cell>
          <cell r="H453" t="str">
            <v>BACHILLER</v>
          </cell>
          <cell r="I453" t="str">
            <v>BACHILLERATO</v>
          </cell>
          <cell r="J453" t="str">
            <v/>
          </cell>
          <cell r="K453" t="str">
            <v/>
          </cell>
          <cell r="L453">
            <v>41667</v>
          </cell>
          <cell r="M453">
            <v>4.5083333333333337</v>
          </cell>
          <cell r="N453" t="str">
            <v>Menos 20 servicio</v>
          </cell>
          <cell r="O453" t="str">
            <v>Provisional</v>
          </cell>
          <cell r="P453" t="str">
            <v>Definitivo</v>
          </cell>
          <cell r="R453" t="str">
            <v>Colombia</v>
          </cell>
          <cell r="S453" t="str">
            <v>Bogotá D. C.</v>
          </cell>
          <cell r="T453" t="str">
            <v>Bogotá D. C.</v>
          </cell>
          <cell r="U453">
            <v>22609</v>
          </cell>
          <cell r="V453">
            <v>56.68611111111111</v>
          </cell>
          <cell r="W453" t="str">
            <v>Mas 55 edad</v>
          </cell>
          <cell r="X453" t="str">
            <v>ACTIVO</v>
          </cell>
          <cell r="Y453" t="str">
            <v>F</v>
          </cell>
          <cell r="Z453" t="str">
            <v>mcastaneda@contraloriabogota.gov.co</v>
          </cell>
          <cell r="AA453">
            <v>51720628</v>
          </cell>
          <cell r="AB453" t="str">
            <v>ASISTENCIAL</v>
          </cell>
        </row>
        <row r="454">
          <cell r="A454">
            <v>51721183</v>
          </cell>
          <cell r="B454" t="str">
            <v>1525</v>
          </cell>
          <cell r="C454" t="str">
            <v xml:space="preserve">ALVIS GAMBOA NANCY </v>
          </cell>
          <cell r="D454" t="str">
            <v>PROFESIONAL UNIVERSITARIO 219 3</v>
          </cell>
          <cell r="E454" t="str">
            <v>PROFESIONAL UNIVERSITARIO 219 3</v>
          </cell>
          <cell r="F454" t="str">
            <v>DIRECCION SECTOR HACIENDA</v>
          </cell>
          <cell r="G454" t="str">
            <v>DIRECCION SECTOR HACIENDA</v>
          </cell>
          <cell r="H454" t="str">
            <v>ECONOMISTA</v>
          </cell>
          <cell r="I454" t="str">
            <v>ECONOMIA</v>
          </cell>
          <cell r="J454" t="str">
            <v>GERENCIA FINANCIERA; GESTION PUBLICA</v>
          </cell>
          <cell r="K454" t="str">
            <v>ESPECIALIZACION EN GERENCIA FINANCIERA; ESPECIALIZACION EN GESTION PUBLICA</v>
          </cell>
          <cell r="L454">
            <v>34346</v>
          </cell>
          <cell r="M454">
            <v>24.552777777777777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R454" t="str">
            <v>Colombia</v>
          </cell>
          <cell r="S454" t="str">
            <v>Bogotá D. C.</v>
          </cell>
          <cell r="T454" t="str">
            <v>Bogotá D. C.</v>
          </cell>
          <cell r="U454">
            <v>23205</v>
          </cell>
          <cell r="V454">
            <v>55.05</v>
          </cell>
          <cell r="W454" t="str">
            <v>Mas 55 edad</v>
          </cell>
          <cell r="X454" t="str">
            <v>ACTIVO</v>
          </cell>
          <cell r="Y454" t="str">
            <v>F</v>
          </cell>
          <cell r="Z454" t="str">
            <v>nalvis@contraloriabogota.gov.co</v>
          </cell>
          <cell r="AA454">
            <v>51721183</v>
          </cell>
          <cell r="AB454" t="str">
            <v>PROFESIONAL</v>
          </cell>
        </row>
        <row r="455">
          <cell r="A455">
            <v>51721390</v>
          </cell>
          <cell r="B455" t="str">
            <v>1729</v>
          </cell>
          <cell r="C455" t="str">
            <v>CASTILLO CUBILLOS MARTHA LUCIA</v>
          </cell>
          <cell r="D455" t="str">
            <v>PROFESIONAL UNIVERSITARIO 219 3</v>
          </cell>
          <cell r="E455" t="str">
            <v>PROFESIONAL UNIVERSITARIO 219 3</v>
          </cell>
          <cell r="F455" t="str">
            <v>SUBDIRECCION DE CONTRATACION</v>
          </cell>
          <cell r="G455" t="str">
            <v>DIRECCION ADMINISTRATIVA Y FINANCIERA</v>
          </cell>
          <cell r="H455" t="str">
            <v>ABOGADO</v>
          </cell>
          <cell r="I455" t="str">
            <v>DERECHO</v>
          </cell>
          <cell r="J455" t="str">
            <v>DERECHO ADMINISTRATIVO</v>
          </cell>
          <cell r="K455" t="str">
            <v>ESPECIALIZACION EN DERECHO ADMINISTRATIVO</v>
          </cell>
          <cell r="L455">
            <v>33751</v>
          </cell>
          <cell r="M455">
            <v>26.177777777777777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R455" t="str">
            <v>Colombia</v>
          </cell>
          <cell r="S455" t="str">
            <v>Bogotá D. C.</v>
          </cell>
          <cell r="T455" t="str">
            <v>Bogotá D. C.</v>
          </cell>
          <cell r="U455">
            <v>23042</v>
          </cell>
          <cell r="V455">
            <v>55.50277777777778</v>
          </cell>
          <cell r="W455" t="str">
            <v>Mas 55 edad</v>
          </cell>
          <cell r="X455" t="str">
            <v>ACTIVO</v>
          </cell>
          <cell r="Y455" t="str">
            <v>F</v>
          </cell>
          <cell r="Z455" t="str">
            <v>macastillo@contraloriabogota.gov.co</v>
          </cell>
          <cell r="AA455">
            <v>51721390</v>
          </cell>
          <cell r="AB455" t="str">
            <v>PROFESIONAL</v>
          </cell>
        </row>
        <row r="456">
          <cell r="A456">
            <v>51722924</v>
          </cell>
          <cell r="B456" t="str">
            <v>1271</v>
          </cell>
          <cell r="C456" t="str">
            <v>CUERVO PAEZ LIBIA ESPERANZA</v>
          </cell>
          <cell r="D456" t="str">
            <v>PROFESIONAL ESPECIALIZADO 222 8</v>
          </cell>
          <cell r="E456" t="str">
            <v>PROFESIONAL ESPECIALIZADO 222 7</v>
          </cell>
          <cell r="F456" t="str">
            <v>DIRECCION DE REACCION INMEDIATA</v>
          </cell>
          <cell r="G456" t="str">
            <v>DIRECCION DE REACCION INMEDIATA</v>
          </cell>
          <cell r="H456" t="str">
            <v>GEOLOGO</v>
          </cell>
          <cell r="I456" t="str">
            <v>GEOLOGIA</v>
          </cell>
          <cell r="J456" t="str">
            <v>DERECHO AMBIENTAL; GESTION PUBLICA</v>
          </cell>
          <cell r="K456" t="str">
            <v>ESPECIALIZACION EN DERECHO AMBIENTAL; ESPECIALIZACION EN GESTION PUBLICA</v>
          </cell>
          <cell r="L456">
            <v>35522</v>
          </cell>
          <cell r="M456">
            <v>21.330555555555556</v>
          </cell>
          <cell r="N456" t="str">
            <v>Mas 20 servicio</v>
          </cell>
          <cell r="O456" t="str">
            <v>Planta</v>
          </cell>
          <cell r="P456" t="str">
            <v>Carrera Administ</v>
          </cell>
          <cell r="R456" t="str">
            <v>Colombia</v>
          </cell>
          <cell r="S456" t="str">
            <v>Bogotá D. C.</v>
          </cell>
          <cell r="T456" t="str">
            <v>Bogotá D. C.</v>
          </cell>
          <cell r="U456">
            <v>22620</v>
          </cell>
          <cell r="V456">
            <v>56.655555555555559</v>
          </cell>
          <cell r="W456" t="str">
            <v>Mas 55 edad</v>
          </cell>
          <cell r="X456" t="str">
            <v>ACTIVO</v>
          </cell>
          <cell r="Y456" t="str">
            <v>F</v>
          </cell>
          <cell r="Z456" t="str">
            <v>lcuervo@contraloriabogota.gov.co</v>
          </cell>
          <cell r="AA456">
            <v>51722924</v>
          </cell>
          <cell r="AB456" t="str">
            <v>PROFESIONAL</v>
          </cell>
        </row>
        <row r="457">
          <cell r="A457">
            <v>51726102</v>
          </cell>
          <cell r="B457" t="str">
            <v>1481</v>
          </cell>
          <cell r="C457" t="str">
            <v xml:space="preserve">CESPEDES PORTELA RUBIELA </v>
          </cell>
          <cell r="D457" t="str">
            <v>PROFESIONAL ESPECIALIZADO 222 5</v>
          </cell>
          <cell r="E457" t="str">
            <v>PROFESIONAL UNIVERSITARIO 219 3</v>
          </cell>
          <cell r="F457" t="str">
            <v>SUBDIRECCION DE GESTION LOCAL</v>
          </cell>
          <cell r="G457" t="str">
            <v>DIRECCION DE PARTICIPACION CIUDADANA Y DESARROLLO LOCAL</v>
          </cell>
          <cell r="H457" t="str">
            <v>CONTADOR PUBLICO</v>
          </cell>
          <cell r="I457" t="str">
            <v>CONTADURIA PUBLICA</v>
          </cell>
          <cell r="J457" t="str">
            <v/>
          </cell>
          <cell r="K457" t="str">
            <v/>
          </cell>
          <cell r="L457">
            <v>34135</v>
          </cell>
          <cell r="M457">
            <v>25.127777777777776</v>
          </cell>
          <cell r="N457" t="str">
            <v>Mas 20 servicio</v>
          </cell>
          <cell r="O457" t="str">
            <v>Planta</v>
          </cell>
          <cell r="P457" t="str">
            <v>Carrera Administ</v>
          </cell>
          <cell r="R457" t="str">
            <v>Colombia</v>
          </cell>
          <cell r="S457" t="str">
            <v>Tolima</v>
          </cell>
          <cell r="T457" t="str">
            <v>Saldaña</v>
          </cell>
          <cell r="U457">
            <v>23364</v>
          </cell>
          <cell r="V457">
            <v>54.616666666666667</v>
          </cell>
          <cell r="W457" t="str">
            <v>Menos 55 edad</v>
          </cell>
          <cell r="X457" t="str">
            <v>ACTIVO</v>
          </cell>
          <cell r="Y457" t="str">
            <v>F</v>
          </cell>
          <cell r="Z457" t="str">
            <v>rcespedes@contraloriabogota.gov.co</v>
          </cell>
          <cell r="AA457">
            <v>51726102</v>
          </cell>
          <cell r="AB457" t="str">
            <v>PROFESIONAL</v>
          </cell>
        </row>
        <row r="458">
          <cell r="A458">
            <v>51726537</v>
          </cell>
          <cell r="B458" t="str">
            <v>1604</v>
          </cell>
          <cell r="C458" t="str">
            <v xml:space="preserve">ENDEMANN VENEGAS CRISTIANNE </v>
          </cell>
          <cell r="D458" t="str">
            <v>PROFESIONAL UNIVERSITARIO 219 3</v>
          </cell>
          <cell r="E458" t="str">
            <v>PROFESIONAL UNIVERSITARIO 219 3</v>
          </cell>
          <cell r="F458" t="str">
            <v>DIRECCION SECTOR INTEGRACION SOCIAL</v>
          </cell>
          <cell r="G458" t="str">
            <v>DIRECCION SECTOR INTEGRACION SOCIAL</v>
          </cell>
          <cell r="H458" t="str">
            <v>CONTADOR PUBLICO</v>
          </cell>
          <cell r="I458" t="str">
            <v>CONTADURIA PUBLICA</v>
          </cell>
          <cell r="J458" t="str">
            <v>GERENCIA PUBLICA Y CONTROL FISCAL</v>
          </cell>
          <cell r="K458" t="str">
            <v>ESPECIALIZACION EN GERENCIA PUBLICA Y CONTROL FISCAL</v>
          </cell>
          <cell r="L458">
            <v>34352</v>
          </cell>
          <cell r="M458">
            <v>24.536111111111111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R458" t="str">
            <v>Colombia</v>
          </cell>
          <cell r="S458" t="str">
            <v>Bogotá D. C.</v>
          </cell>
          <cell r="T458" t="str">
            <v>Bogotá D. C.</v>
          </cell>
          <cell r="U458">
            <v>22911</v>
          </cell>
          <cell r="V458">
            <v>55.858333333333334</v>
          </cell>
          <cell r="W458" t="str">
            <v>Mas 55 edad</v>
          </cell>
          <cell r="X458" t="str">
            <v>ACTIVO</v>
          </cell>
          <cell r="Y458" t="str">
            <v>F</v>
          </cell>
          <cell r="Z458" t="str">
            <v>cendemann@contraloriabogota.gov.co</v>
          </cell>
          <cell r="AA458">
            <v>51726537</v>
          </cell>
          <cell r="AB458" t="str">
            <v>PROFESIONAL</v>
          </cell>
        </row>
        <row r="459">
          <cell r="A459">
            <v>51728093</v>
          </cell>
          <cell r="B459" t="str">
            <v>1970</v>
          </cell>
          <cell r="C459" t="str">
            <v xml:space="preserve">PRIETO GORDILLO MYRIAN </v>
          </cell>
          <cell r="D459" t="str">
            <v>SECRETARIO 440 8</v>
          </cell>
          <cell r="E459" t="str">
            <v>AUXILIAR ADMINISTRATIVO 407 3</v>
          </cell>
          <cell r="F459" t="str">
            <v>DIRECCION DE PARTICIPACION CIUDADANA Y DESARROLLO LOCAL</v>
          </cell>
          <cell r="G459" t="str">
            <v>DIRECCION DE PARTICIPACION CIUDADANA Y DESARROLLO LOCAL</v>
          </cell>
          <cell r="H459" t="str">
            <v>BACHILLER ACADEMICO</v>
          </cell>
          <cell r="I459" t="str">
            <v>BACHILLERATO ACADEMICO</v>
          </cell>
          <cell r="J459" t="str">
            <v/>
          </cell>
          <cell r="K459" t="str">
            <v/>
          </cell>
          <cell r="L459">
            <v>34029</v>
          </cell>
          <cell r="M459">
            <v>25.416666666666668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R459" t="str">
            <v>Colombia</v>
          </cell>
          <cell r="S459" t="str">
            <v>Bogotá D. C.</v>
          </cell>
          <cell r="T459" t="str">
            <v>Bogotá D. C.</v>
          </cell>
          <cell r="U459">
            <v>23169</v>
          </cell>
          <cell r="V459">
            <v>55.15</v>
          </cell>
          <cell r="W459" t="str">
            <v>Mas 55 edad</v>
          </cell>
          <cell r="X459" t="str">
            <v>ACTIVO</v>
          </cell>
          <cell r="Y459" t="str">
            <v>F</v>
          </cell>
          <cell r="Z459" t="str">
            <v>myprieto@contraloriabogota.gov.co</v>
          </cell>
          <cell r="AA459">
            <v>51728093</v>
          </cell>
          <cell r="AB459" t="str">
            <v>ASISTENCIAL</v>
          </cell>
        </row>
        <row r="460">
          <cell r="A460">
            <v>51728496</v>
          </cell>
          <cell r="B460" t="str">
            <v>1466</v>
          </cell>
          <cell r="C460" t="str">
            <v>CASTRILLON BARRETO ANA CECILIA</v>
          </cell>
          <cell r="D460" t="str">
            <v>PROFESIONAL ESPECIALIZADO 222 5</v>
          </cell>
          <cell r="E460" t="str">
            <v>PROFESIONAL ESPECIALIZADO 222 5</v>
          </cell>
          <cell r="F460" t="str">
            <v>DIRECCION SECTOR EDUCACION</v>
          </cell>
          <cell r="G460" t="str">
            <v>DIRECCION SECTOR EDUCACION</v>
          </cell>
          <cell r="H460" t="str">
            <v>INGENIERO DE SISTEMAS</v>
          </cell>
          <cell r="I460" t="str">
            <v>INGENIERIA DE SISTEMAS</v>
          </cell>
          <cell r="J460" t="str">
            <v>AUDITORIA DE SISTEMAS DE INFORMACION; GERENCIA INFORMATICA</v>
          </cell>
          <cell r="K460" t="str">
            <v>ESPECIALIZACION EN AUDITORIA DE SISTEMAS DE INFORMACION; ESPECIALIZACION EN GERENCIA DE INFORMATICA ORGANIZACIONAL</v>
          </cell>
          <cell r="L460">
            <v>42198</v>
          </cell>
          <cell r="M460">
            <v>3.05</v>
          </cell>
          <cell r="N460" t="str">
            <v>Menos 20 servicio</v>
          </cell>
          <cell r="O460" t="str">
            <v>Planta</v>
          </cell>
          <cell r="P460" t="str">
            <v>Carrera Administ</v>
          </cell>
          <cell r="R460" t="str">
            <v>Colombia</v>
          </cell>
          <cell r="S460" t="str">
            <v>Boyacá</v>
          </cell>
          <cell r="T460" t="str">
            <v>Sutatenza</v>
          </cell>
          <cell r="U460">
            <v>23197</v>
          </cell>
          <cell r="V460">
            <v>55.072222222222223</v>
          </cell>
          <cell r="W460" t="str">
            <v>Mas 55 edad</v>
          </cell>
          <cell r="X460" t="str">
            <v>ACTIVO</v>
          </cell>
          <cell r="Y460" t="str">
            <v>F</v>
          </cell>
          <cell r="Z460" t="str">
            <v>acastrillon@contraloriabogota.gov.co</v>
          </cell>
          <cell r="AA460">
            <v>51728496</v>
          </cell>
          <cell r="AB460" t="str">
            <v>PROFESIONAL</v>
          </cell>
        </row>
        <row r="461">
          <cell r="A461">
            <v>51732450</v>
          </cell>
          <cell r="B461" t="str">
            <v>1486</v>
          </cell>
          <cell r="C461" t="str">
            <v>QUEVEDO ACUNA NOHORA ELSA</v>
          </cell>
          <cell r="D461" t="str">
            <v>PROFESIONAL UNIVERSITARIO 219 3</v>
          </cell>
          <cell r="E461" t="str">
            <v>PROFESIONAL UNIVERSITARIO 219 3</v>
          </cell>
          <cell r="F461" t="str">
            <v>DIRECCION DE PARTICIPACION CIUDADANA Y DESARROLLO LOCAL</v>
          </cell>
          <cell r="G461" t="str">
            <v>DIRECCION DE PARTICIPACION CIUDADANA Y DESARROLLO LOCAL</v>
          </cell>
          <cell r="H461" t="str">
            <v>ABOGADO</v>
          </cell>
          <cell r="I461" t="str">
            <v>DERECHO</v>
          </cell>
          <cell r="J461" t="str">
            <v>ADMINISTRACION ESTRATEGICA DEL CONTROL INTERNO</v>
          </cell>
          <cell r="K461" t="str">
            <v>ESPECIALIZACION EN ADMINISTRACION ESTRATEGICA DEL CONTROL INTERNO</v>
          </cell>
          <cell r="L461">
            <v>33749</v>
          </cell>
          <cell r="M461">
            <v>26.183333333333334</v>
          </cell>
          <cell r="N461" t="str">
            <v>Mas 20 servicio</v>
          </cell>
          <cell r="O461" t="str">
            <v>Planta</v>
          </cell>
          <cell r="P461" t="str">
            <v>Carrera Administ</v>
          </cell>
          <cell r="R461" t="str">
            <v>Colombia</v>
          </cell>
          <cell r="S461" t="str">
            <v>Cundinamarca</v>
          </cell>
          <cell r="T461" t="str">
            <v>Gutierrez</v>
          </cell>
          <cell r="U461">
            <v>23415</v>
          </cell>
          <cell r="V461">
            <v>54.480555555555554</v>
          </cell>
          <cell r="W461" t="str">
            <v>Menos 55 edad</v>
          </cell>
          <cell r="X461" t="str">
            <v>ACTIVO</v>
          </cell>
          <cell r="Y461" t="str">
            <v>F</v>
          </cell>
          <cell r="Z461" t="str">
            <v>nquevedo@contraloriabogota.gov.co</v>
          </cell>
          <cell r="AA461">
            <v>51732450</v>
          </cell>
          <cell r="AB461" t="str">
            <v>PROFESIONAL</v>
          </cell>
        </row>
        <row r="462">
          <cell r="A462">
            <v>51735082</v>
          </cell>
          <cell r="B462" t="str">
            <v>1363</v>
          </cell>
          <cell r="C462" t="str">
            <v>HERNANDEZ GARCIA MARIELA CECILIA</v>
          </cell>
          <cell r="D462" t="str">
            <v>PROFESIONAL ESPECIALIZADO 222 7</v>
          </cell>
          <cell r="E462" t="str">
            <v>PROFESIONAL ESPECIALIZADO 222 7</v>
          </cell>
          <cell r="F462" t="str">
            <v>DIRECCION SECTOR SEGURIDAD, CONVIVENCIA Y JUSTICIA</v>
          </cell>
          <cell r="G462" t="str">
            <v>DIRECCION SECTOR SEGURIDAD, CONVIVENCIA Y JUSTICIA</v>
          </cell>
          <cell r="H462" t="str">
            <v>ABOGADO</v>
          </cell>
          <cell r="I462" t="str">
            <v>DERECHO</v>
          </cell>
          <cell r="J462" t="str">
            <v>DERECHO ADMINISTRATIVO; DERECHO DEL MEDIO AMBIENTE; MAGISTER EN ADMINISTRACION PUBLICA</v>
          </cell>
          <cell r="K462" t="str">
            <v>ESPECIALIZACION EN DERECHO ADMINISTRATIVO; ESPECIALIZACION EN DERECHO DEL MEDIO AMBIENTE;</v>
          </cell>
          <cell r="L462">
            <v>42461</v>
          </cell>
          <cell r="M462">
            <v>2.3333333333333335</v>
          </cell>
          <cell r="N462" t="str">
            <v>Menos 20 servicio</v>
          </cell>
          <cell r="O462" t="str">
            <v>Planta</v>
          </cell>
          <cell r="P462" t="str">
            <v>Carrera Administ</v>
          </cell>
          <cell r="R462" t="str">
            <v>Colombia</v>
          </cell>
          <cell r="S462" t="str">
            <v>Cundinamarca</v>
          </cell>
          <cell r="T462" t="str">
            <v>Chia</v>
          </cell>
          <cell r="U462">
            <v>23359</v>
          </cell>
          <cell r="V462">
            <v>54.630555555555553</v>
          </cell>
          <cell r="W462" t="str">
            <v>Menos 55 edad</v>
          </cell>
          <cell r="X462" t="str">
            <v>ACTIVO</v>
          </cell>
          <cell r="Y462" t="str">
            <v>F</v>
          </cell>
          <cell r="Z462" t="str">
            <v>mhernandez@contraloriabogota.gov.co</v>
          </cell>
          <cell r="AA462">
            <v>51735082</v>
          </cell>
          <cell r="AB462" t="str">
            <v>PROFESIONAL</v>
          </cell>
        </row>
        <row r="463">
          <cell r="A463">
            <v>51737485</v>
          </cell>
          <cell r="B463" t="str">
            <v>2084</v>
          </cell>
          <cell r="C463" t="str">
            <v>VELANDIA FERNANDEZ MARIA TERESA</v>
          </cell>
          <cell r="D463" t="str">
            <v>GERENTE 039 1</v>
          </cell>
          <cell r="E463" t="str">
            <v>GERENTE 039 1</v>
          </cell>
          <cell r="F463" t="str">
            <v>DIRECCION SECTOR INTEGRACION SOCIAL</v>
          </cell>
          <cell r="G463" t="str">
            <v>DIRECCION SECTOR INTEGRACION SOCIAL</v>
          </cell>
          <cell r="H463" t="str">
            <v>PSICOLOGO</v>
          </cell>
          <cell r="I463" t="str">
            <v>PSICOLOGIA</v>
          </cell>
          <cell r="J463" t="str">
            <v>GERENCIA DE RECURSOS HUMANOS</v>
          </cell>
          <cell r="K463" t="str">
            <v>ESPECIALIZACION EN GERENCIA DE RECURSOS HUMANOS</v>
          </cell>
          <cell r="L463">
            <v>42849</v>
          </cell>
          <cell r="M463">
            <v>1.2694444444444444</v>
          </cell>
          <cell r="N463" t="str">
            <v>Menos 20 servicio</v>
          </cell>
          <cell r="O463" t="str">
            <v>Planta</v>
          </cell>
          <cell r="P463" t="str">
            <v>Libre N y R</v>
          </cell>
          <cell r="R463" t="str">
            <v>Colombia</v>
          </cell>
          <cell r="S463" t="str">
            <v>Cundinamarca</v>
          </cell>
          <cell r="T463" t="str">
            <v>Girardot</v>
          </cell>
          <cell r="U463">
            <v>23352</v>
          </cell>
          <cell r="V463">
            <v>54.65</v>
          </cell>
          <cell r="W463" t="str">
            <v>Menos 55 edad</v>
          </cell>
          <cell r="X463" t="str">
            <v>ACTIVO</v>
          </cell>
          <cell r="Y463" t="str">
            <v>F</v>
          </cell>
          <cell r="Z463" t="str">
            <v>mvelandia@contraloriabogota.gov.co</v>
          </cell>
          <cell r="AA463">
            <v>51737485</v>
          </cell>
          <cell r="AB463" t="str">
            <v>DIRECTIVO</v>
          </cell>
        </row>
        <row r="464">
          <cell r="A464">
            <v>51737741</v>
          </cell>
          <cell r="B464" t="str">
            <v>1769</v>
          </cell>
          <cell r="C464" t="str">
            <v>CORREDOR FORERO LUZ FABIOLA</v>
          </cell>
          <cell r="D464" t="str">
            <v>PROFESIONAL UNIVERSITARIO 219 3</v>
          </cell>
          <cell r="E464" t="str">
            <v>PROFESIONAL UNIVERSITARIO 219 1</v>
          </cell>
          <cell r="F464" t="str">
            <v>DIRECCION DE PARTICIPACION CIUDADANA Y DESARROLLO LOCAL</v>
          </cell>
          <cell r="G464" t="str">
            <v>DIRECCION DE PARTICIPACION CIUDADANA Y DESARROLLO LOCAL</v>
          </cell>
          <cell r="H464" t="str">
            <v>TRABAJADOR SOCIAL</v>
          </cell>
          <cell r="I464" t="str">
            <v>TRABAJO SOCIAL</v>
          </cell>
          <cell r="J464" t="str">
            <v>GESTION PUBLICA</v>
          </cell>
          <cell r="K464" t="str">
            <v>ESPECIALIZACION EN GESTION PUBLICA</v>
          </cell>
          <cell r="L464">
            <v>42587</v>
          </cell>
          <cell r="M464">
            <v>1.9888888888888889</v>
          </cell>
          <cell r="N464" t="str">
            <v>Menos 20 servicio</v>
          </cell>
          <cell r="O464" t="str">
            <v>Planta</v>
          </cell>
          <cell r="P464" t="str">
            <v>Carrera Administ</v>
          </cell>
          <cell r="R464" t="str">
            <v>Colombia</v>
          </cell>
          <cell r="S464" t="str">
            <v>Bogotá D. C.</v>
          </cell>
          <cell r="T464" t="str">
            <v>Bogotá D. C.</v>
          </cell>
          <cell r="U464">
            <v>23069</v>
          </cell>
          <cell r="V464">
            <v>55.427777777777777</v>
          </cell>
          <cell r="W464" t="str">
            <v>Mas 55 edad</v>
          </cell>
          <cell r="X464" t="str">
            <v>ACTIVO</v>
          </cell>
          <cell r="Y464" t="str">
            <v>F</v>
          </cell>
          <cell r="Z464" t="str">
            <v>lcorredor@contraloriabogota.gov.co</v>
          </cell>
          <cell r="AA464">
            <v>51737741</v>
          </cell>
          <cell r="AB464" t="str">
            <v>PROFESIONAL</v>
          </cell>
        </row>
        <row r="465">
          <cell r="A465">
            <v>51739937</v>
          </cell>
          <cell r="B465" t="str">
            <v>1731</v>
          </cell>
          <cell r="C465" t="str">
            <v>CAMARGO GARZON ADRIANA YANETH</v>
          </cell>
          <cell r="D465" t="str">
            <v>PROFESIONAL ESPECIALIZADO 222 7</v>
          </cell>
          <cell r="E465" t="str">
            <v>PROFESIONAL UNIVERSITARIO 219 3</v>
          </cell>
          <cell r="F465" t="str">
            <v>SUBDIRECCION FINANCIERA</v>
          </cell>
          <cell r="G465" t="str">
            <v>DIRECCION ADMINISTRATIVA Y FINANCIERA</v>
          </cell>
          <cell r="H465" t="str">
            <v>CONTADOR PUBLICO</v>
          </cell>
          <cell r="I465" t="str">
            <v>CONTADURIA PUBLICA</v>
          </cell>
          <cell r="J465" t="str">
            <v>DERECHO TRIBUTARIO Y ADUANERO</v>
          </cell>
          <cell r="K465" t="str">
            <v>ESPECIALIZACION EN DERECHO TRIBUTARIO Y ADUANERO</v>
          </cell>
          <cell r="L465">
            <v>33919</v>
          </cell>
          <cell r="M465">
            <v>25.722222222222221</v>
          </cell>
          <cell r="N465" t="str">
            <v>Mas 20 servicio</v>
          </cell>
          <cell r="O465" t="str">
            <v>Planta</v>
          </cell>
          <cell r="P465" t="str">
            <v>Carrera Administ</v>
          </cell>
          <cell r="R465" t="str">
            <v>Colombia</v>
          </cell>
          <cell r="S465" t="str">
            <v>Bogotá D. C.</v>
          </cell>
          <cell r="T465" t="str">
            <v>Bogotá D. C.</v>
          </cell>
          <cell r="U465">
            <v>23132</v>
          </cell>
          <cell r="V465">
            <v>55.25</v>
          </cell>
          <cell r="W465" t="str">
            <v>Mas 55 edad</v>
          </cell>
          <cell r="X465" t="str">
            <v>ACTIVO</v>
          </cell>
          <cell r="Y465" t="str">
            <v>F</v>
          </cell>
          <cell r="Z465" t="str">
            <v>acamargo@contraloriabogota.gov.co</v>
          </cell>
          <cell r="AA465">
            <v>51739937</v>
          </cell>
          <cell r="AB465" t="str">
            <v>PROFESIONAL</v>
          </cell>
        </row>
        <row r="466">
          <cell r="A466">
            <v>51741068</v>
          </cell>
          <cell r="B466" t="str">
            <v>1128</v>
          </cell>
          <cell r="C466" t="str">
            <v>FORERO MORENO MARIA MARGARITA DEL PILAR</v>
          </cell>
          <cell r="D466" t="str">
            <v>SUBDIRECTOR ADMINISTRATIVO 068 3</v>
          </cell>
          <cell r="E466" t="str">
            <v>SUBDIRECTOR ADMINISTRATIVO 068 3</v>
          </cell>
          <cell r="F466" t="str">
            <v>SUBDIRECCION DE SERVICIOS GENERALES</v>
          </cell>
          <cell r="G466" t="str">
            <v>DIRECCION ADMINISTRATIVA Y FINANCIERA</v>
          </cell>
          <cell r="H466" t="str">
            <v>ABOGADO</v>
          </cell>
          <cell r="I466" t="str">
            <v>DERECHO</v>
          </cell>
          <cell r="J466" t="str">
            <v>DERECHO DE FAMILIA</v>
          </cell>
          <cell r="K466" t="str">
            <v>ESPECIALIZACION EN DERECHO DE FAMILIA</v>
          </cell>
          <cell r="L466">
            <v>40975</v>
          </cell>
          <cell r="M466">
            <v>6.4</v>
          </cell>
          <cell r="N466" t="str">
            <v>Menos 20 servicio</v>
          </cell>
          <cell r="O466" t="str">
            <v>Planta</v>
          </cell>
          <cell r="P466" t="str">
            <v>Libre N y R</v>
          </cell>
          <cell r="R466" t="str">
            <v>Colombia</v>
          </cell>
          <cell r="S466" t="str">
            <v>Bogotá D. C.</v>
          </cell>
          <cell r="T466" t="str">
            <v>Bogotá D. C.</v>
          </cell>
          <cell r="U466">
            <v>23309</v>
          </cell>
          <cell r="V466">
            <v>54.766666666666666</v>
          </cell>
          <cell r="W466" t="str">
            <v>Menos 55 edad</v>
          </cell>
          <cell r="X466" t="str">
            <v>ACTIVO</v>
          </cell>
          <cell r="Y466" t="str">
            <v>F</v>
          </cell>
          <cell r="Z466" t="str">
            <v>marforero@contraloriabogota.co.gov</v>
          </cell>
          <cell r="AA466">
            <v>51741068</v>
          </cell>
          <cell r="AB466" t="str">
            <v>DIRECTIVO</v>
          </cell>
        </row>
        <row r="467">
          <cell r="A467">
            <v>51741425</v>
          </cell>
          <cell r="B467" t="str">
            <v>1599</v>
          </cell>
          <cell r="C467" t="str">
            <v xml:space="preserve">VARGAS JIMENEZ NELLY </v>
          </cell>
          <cell r="D467" t="str">
            <v>PROFESIONAL UNIVERSITARIO 219 3</v>
          </cell>
          <cell r="E467" t="str">
            <v>PROFESIONAL UNIVERSITARIO 219 3</v>
          </cell>
          <cell r="F467" t="str">
            <v>DIRECCION SECTOR MOVILIDAD</v>
          </cell>
          <cell r="G467" t="str">
            <v>DIRECCION SECTOR MOVILIDAD</v>
          </cell>
          <cell r="H467" t="str">
            <v>ECONOMISTA</v>
          </cell>
          <cell r="I467" t="str">
            <v>ECONOMIA</v>
          </cell>
          <cell r="J467" t="str">
            <v>FINANZAS PÚBLICAS</v>
          </cell>
          <cell r="K467" t="str">
            <v>ESPECIALIZACION EN FINANZAS PUBLICAS</v>
          </cell>
          <cell r="L467">
            <v>34348</v>
          </cell>
          <cell r="M467">
            <v>24.547222222222221</v>
          </cell>
          <cell r="N467" t="str">
            <v>Mas 20 servicio</v>
          </cell>
          <cell r="O467" t="str">
            <v>Planta</v>
          </cell>
          <cell r="P467" t="str">
            <v>Carrera Administ</v>
          </cell>
          <cell r="R467" t="str">
            <v>Colombia</v>
          </cell>
          <cell r="S467" t="str">
            <v>Cundinamarca</v>
          </cell>
          <cell r="T467" t="str">
            <v>Quipile</v>
          </cell>
          <cell r="U467">
            <v>23264</v>
          </cell>
          <cell r="V467">
            <v>54.891666666666666</v>
          </cell>
          <cell r="W467" t="str">
            <v>Menos 55 edad</v>
          </cell>
          <cell r="X467" t="str">
            <v>ACTIVO</v>
          </cell>
          <cell r="Y467" t="str">
            <v>F</v>
          </cell>
          <cell r="Z467" t="str">
            <v>nvargas@contraloriabogota.gov.co</v>
          </cell>
          <cell r="AA467">
            <v>51741425</v>
          </cell>
          <cell r="AB467" t="str">
            <v>PROFESIONAL</v>
          </cell>
        </row>
        <row r="468">
          <cell r="A468">
            <v>51742524</v>
          </cell>
          <cell r="B468" t="str">
            <v>1485</v>
          </cell>
          <cell r="C468" t="str">
            <v>SILVA BUSTOS LUZ MYRIAM</v>
          </cell>
          <cell r="D468" t="str">
            <v>PROFESIONAL UNIVERSITARIO 219 3</v>
          </cell>
          <cell r="E468" t="str">
            <v>PROFESIONAL UNIVERSITARIO 219 3</v>
          </cell>
          <cell r="F468" t="str">
            <v>SUBDIRECCION DE GESTION LOCAL</v>
          </cell>
          <cell r="G468" t="str">
            <v>DIRECCION DE PARTICIPACION CIUDADANA Y DESARROLLO LOCAL</v>
          </cell>
          <cell r="H468" t="str">
            <v>ABOGADO</v>
          </cell>
          <cell r="I468" t="str">
            <v>DERECHO</v>
          </cell>
          <cell r="J468" t="str">
            <v>DERECHO ADMINISTRATIVO Y CONSTITUCIONAL</v>
          </cell>
          <cell r="K468" t="str">
            <v>ESPECIALIZACION EN DERECHO ADMINISTRATIVO Y CONSTITUCIONAL</v>
          </cell>
          <cell r="L468">
            <v>33890</v>
          </cell>
          <cell r="M468">
            <v>25.8</v>
          </cell>
          <cell r="N468" t="str">
            <v>Mas 20 servicio</v>
          </cell>
          <cell r="O468" t="str">
            <v>Planta</v>
          </cell>
          <cell r="P468" t="str">
            <v>Carrera Administ</v>
          </cell>
          <cell r="R468" t="str">
            <v>Colombia</v>
          </cell>
          <cell r="S468" t="str">
            <v>Cundinamarca</v>
          </cell>
          <cell r="T468" t="str">
            <v>El Peñón</v>
          </cell>
          <cell r="U468">
            <v>23574</v>
          </cell>
          <cell r="V468">
            <v>54.041666666666664</v>
          </cell>
          <cell r="W468" t="str">
            <v>Menos 55 edad</v>
          </cell>
          <cell r="X468" t="str">
            <v>ACTIVO</v>
          </cell>
          <cell r="Y468" t="str">
            <v>F</v>
          </cell>
          <cell r="Z468" t="str">
            <v>lsilva@contraloriabogota.gov.co</v>
          </cell>
          <cell r="AA468">
            <v>51742524</v>
          </cell>
          <cell r="AB468" t="str">
            <v>PROFESIONAL</v>
          </cell>
        </row>
        <row r="469">
          <cell r="A469">
            <v>51743065</v>
          </cell>
          <cell r="B469" t="str">
            <v>1455</v>
          </cell>
          <cell r="C469" t="str">
            <v>ESTUPIÑAN OJEDA MARIA REINALDA</v>
          </cell>
          <cell r="D469" t="str">
            <v>PROFESIONAL ESPECIALIZADO 222 7</v>
          </cell>
          <cell r="E469" t="str">
            <v>PROFESIONAL ESPECIALIZADO 222 5</v>
          </cell>
          <cell r="F469" t="str">
            <v>DIRECCION SECTOR SALUD</v>
          </cell>
          <cell r="G469" t="str">
            <v>DIRECCION SECTOR SALUD</v>
          </cell>
          <cell r="H469" t="str">
            <v>CONTADOR PUBLICO</v>
          </cell>
          <cell r="I469" t="str">
            <v>CONTADURIA PUBLICA</v>
          </cell>
          <cell r="J469" t="str">
            <v>AUDITORIA TRIBUTARIA</v>
          </cell>
          <cell r="K469" t="str">
            <v>ESPECIALIZACION EN AUDITORIA TRIBUTARIA</v>
          </cell>
          <cell r="L469">
            <v>42193</v>
          </cell>
          <cell r="M469">
            <v>3.0638888888888891</v>
          </cell>
          <cell r="N469" t="str">
            <v>Menos 20 servicio</v>
          </cell>
          <cell r="O469" t="str">
            <v>Planta</v>
          </cell>
          <cell r="P469" t="str">
            <v>Carrera Administ</v>
          </cell>
          <cell r="R469" t="str">
            <v>Colombia</v>
          </cell>
          <cell r="S469" t="str">
            <v>Bogotá D. C.</v>
          </cell>
          <cell r="T469" t="str">
            <v>Bogotá D. C.</v>
          </cell>
          <cell r="U469">
            <v>23285</v>
          </cell>
          <cell r="V469">
            <v>54.833333333333336</v>
          </cell>
          <cell r="W469" t="str">
            <v>Menos 55 edad</v>
          </cell>
          <cell r="X469" t="str">
            <v>ACTIVO</v>
          </cell>
          <cell r="Y469" t="str">
            <v>F</v>
          </cell>
          <cell r="Z469" t="str">
            <v>mestupinan@contraloriabogota.gov.co</v>
          </cell>
          <cell r="AA469">
            <v>51743065</v>
          </cell>
          <cell r="AB469" t="str">
            <v>PROFESIONAL</v>
          </cell>
        </row>
        <row r="470">
          <cell r="A470">
            <v>51743425</v>
          </cell>
          <cell r="B470" t="str">
            <v>1958</v>
          </cell>
          <cell r="C470" t="str">
            <v>NINO RODRIGUEZ BLANCA TERESA</v>
          </cell>
          <cell r="D470" t="str">
            <v>SECRETARIO 440 8</v>
          </cell>
          <cell r="E470" t="str">
            <v>SECRETARIO 440 7</v>
          </cell>
          <cell r="F470" t="str">
            <v>OFICINA ASESORA JURIDICA</v>
          </cell>
          <cell r="G470" t="str">
            <v>OFICINA ASESORA JURIDICA</v>
          </cell>
          <cell r="H470" t="str">
            <v>BACHILLER ACADEMICO</v>
          </cell>
          <cell r="I470" t="str">
            <v>BACHILLERATO ACADEMICO</v>
          </cell>
          <cell r="J470" t="str">
            <v/>
          </cell>
          <cell r="K470" t="str">
            <v/>
          </cell>
          <cell r="L470">
            <v>34563</v>
          </cell>
          <cell r="M470">
            <v>23.955555555555556</v>
          </cell>
          <cell r="N470" t="str">
            <v>Mas 20 servicio</v>
          </cell>
          <cell r="O470" t="str">
            <v>Planta</v>
          </cell>
          <cell r="P470" t="str">
            <v>Carrera Administ</v>
          </cell>
          <cell r="R470" t="str">
            <v>Colombia</v>
          </cell>
          <cell r="S470" t="str">
            <v>Cundinamarca</v>
          </cell>
          <cell r="T470" t="str">
            <v>Guaduas</v>
          </cell>
          <cell r="U470">
            <v>23694</v>
          </cell>
          <cell r="V470">
            <v>53.716666666666669</v>
          </cell>
          <cell r="W470" t="str">
            <v>Menos 55 edad</v>
          </cell>
          <cell r="X470" t="str">
            <v>ACTIVO</v>
          </cell>
          <cell r="Y470" t="str">
            <v>F</v>
          </cell>
          <cell r="Z470" t="str">
            <v>bnino@contraloriabogota.gov.co</v>
          </cell>
          <cell r="AA470">
            <v>51743425</v>
          </cell>
          <cell r="AB470" t="str">
            <v>ASISTENCIAL</v>
          </cell>
        </row>
        <row r="471">
          <cell r="A471">
            <v>51745011</v>
          </cell>
          <cell r="B471" t="str">
            <v>1868</v>
          </cell>
          <cell r="C471" t="str">
            <v>DIAZ GRANADOS LUZ NANCY</v>
          </cell>
          <cell r="D471" t="str">
            <v>TECNICO OPERATIVO 314 5</v>
          </cell>
          <cell r="E471" t="str">
            <v>TECNICO OPERATIVO 314 3</v>
          </cell>
          <cell r="F471" t="str">
            <v>DIRECCION DE PARTICIPACION CIUDADANA Y DESARROLLO LOCAL</v>
          </cell>
          <cell r="G471" t="str">
            <v>DIRECCION DE PARTICIPACION CIUDADANA Y DESARROLLO LOCAL</v>
          </cell>
          <cell r="H471" t="str">
            <v>TECNOLOGO EN TURISMO E IDIOMAS</v>
          </cell>
          <cell r="I471" t="str">
            <v>TECNOLOGIA EN TURISMO E IDIOMAS</v>
          </cell>
          <cell r="J471" t="str">
            <v/>
          </cell>
          <cell r="K471" t="str">
            <v/>
          </cell>
          <cell r="L471">
            <v>42523</v>
          </cell>
          <cell r="M471">
            <v>2.1638888888888888</v>
          </cell>
          <cell r="N471" t="str">
            <v>Menos 20 servicio</v>
          </cell>
          <cell r="O471" t="str">
            <v>Planta</v>
          </cell>
          <cell r="P471" t="str">
            <v>Carrera Administ</v>
          </cell>
          <cell r="R471" t="str">
            <v>Colombia</v>
          </cell>
          <cell r="S471" t="str">
            <v>Bogotá D. C.</v>
          </cell>
          <cell r="T471" t="str">
            <v>Bogotá D. C.</v>
          </cell>
          <cell r="U471">
            <v>23673</v>
          </cell>
          <cell r="V471">
            <v>53.772222222222226</v>
          </cell>
          <cell r="W471" t="str">
            <v>Menos 55 edad</v>
          </cell>
          <cell r="X471" t="str">
            <v>ACTIVO</v>
          </cell>
          <cell r="Y471" t="str">
            <v>F</v>
          </cell>
          <cell r="Z471" t="str">
            <v>lndiaz@contraloriabogota.gov.co</v>
          </cell>
          <cell r="AA471">
            <v>51745011</v>
          </cell>
          <cell r="AB471" t="str">
            <v>TÉCNICO</v>
          </cell>
        </row>
        <row r="472">
          <cell r="A472">
            <v>51746417</v>
          </cell>
          <cell r="B472" t="str">
            <v>1429</v>
          </cell>
          <cell r="C472" t="str">
            <v>GOMEZ RODRIGUEZ GLORIA MARCELINA</v>
          </cell>
          <cell r="D472" t="str">
            <v>PROFESIONAL ESPECIALIZADO 222 7</v>
          </cell>
          <cell r="E472" t="str">
            <v>PROFESIONAL ESPECIALIZADO 222 5</v>
          </cell>
          <cell r="F472" t="str">
            <v>DIRECCION SECTOR HACIENDA</v>
          </cell>
          <cell r="G472" t="str">
            <v>DIRECCION SECTOR HACIENDA</v>
          </cell>
          <cell r="H472" t="str">
            <v>COMUNICADOR SOCIAL</v>
          </cell>
          <cell r="I472" t="str">
            <v>COMUNICACION SOCIAL</v>
          </cell>
          <cell r="J472" t="str">
            <v>DERECHO ECONOMICO</v>
          </cell>
          <cell r="K472" t="str">
            <v>ESPECIALIZACION EN DERECHO ECONOMICO</v>
          </cell>
          <cell r="L472">
            <v>32510</v>
          </cell>
          <cell r="M472">
            <v>29.580555555555556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R472" t="str">
            <v>Colombia</v>
          </cell>
          <cell r="S472" t="str">
            <v>Bogotá D. C.</v>
          </cell>
          <cell r="T472" t="str">
            <v>Bogotá D. C.</v>
          </cell>
          <cell r="U472">
            <v>23645</v>
          </cell>
          <cell r="V472">
            <v>53.85</v>
          </cell>
          <cell r="W472" t="str">
            <v>Menos 55 edad</v>
          </cell>
          <cell r="X472" t="str">
            <v>ACTIVO</v>
          </cell>
          <cell r="Y472" t="str">
            <v>F</v>
          </cell>
          <cell r="Z472" t="str">
            <v>gmgomez@contraloriabogota.gov.co</v>
          </cell>
          <cell r="AA472">
            <v>51746417</v>
          </cell>
          <cell r="AB472" t="str">
            <v>PROFESIONAL</v>
          </cell>
        </row>
        <row r="473">
          <cell r="A473">
            <v>51752152</v>
          </cell>
          <cell r="B473" t="str">
            <v>1745</v>
          </cell>
          <cell r="C473" t="str">
            <v xml:space="preserve">CASTELLANOS BERNAL ELIZABETH </v>
          </cell>
          <cell r="D473" t="str">
            <v>PROFESIONAL ESPECIALIZADO 222 5</v>
          </cell>
          <cell r="E473" t="str">
            <v>PROFESIONAL UNIVERSITARIO 219 3</v>
          </cell>
          <cell r="F473" t="str">
            <v>DIRECCION SECTOR SERVICIOS PUBLICOS</v>
          </cell>
          <cell r="G473" t="str">
            <v>DIRECCION SECTOR SERVICIOS PUBLICOS</v>
          </cell>
          <cell r="H473" t="str">
            <v>CONTADOR PUBLICO</v>
          </cell>
          <cell r="I473" t="str">
            <v>CONTADURIA PUBLICA</v>
          </cell>
          <cell r="J473" t="str">
            <v>REVISORIA FISCAL</v>
          </cell>
          <cell r="K473" t="str">
            <v>ESPECIALIZACION EN REVISORIA FISCAL</v>
          </cell>
          <cell r="L473">
            <v>34607</v>
          </cell>
          <cell r="M473">
            <v>23.836111111111112</v>
          </cell>
          <cell r="N473" t="str">
            <v>Mas 20 servicio</v>
          </cell>
          <cell r="O473" t="str">
            <v>Planta</v>
          </cell>
          <cell r="P473" t="str">
            <v>Carrera Administ</v>
          </cell>
          <cell r="R473" t="str">
            <v>Colombia</v>
          </cell>
          <cell r="S473" t="str">
            <v>Bogotá D. C.</v>
          </cell>
          <cell r="T473" t="str">
            <v>Bogotá D. C.</v>
          </cell>
          <cell r="U473">
            <v>23172</v>
          </cell>
          <cell r="V473">
            <v>55.141666666666666</v>
          </cell>
          <cell r="W473" t="str">
            <v>Mas 55 edad</v>
          </cell>
          <cell r="X473" t="str">
            <v>ACTIVO</v>
          </cell>
          <cell r="Y473" t="str">
            <v>F</v>
          </cell>
          <cell r="Z473" t="str">
            <v>ecastellanos@contraloriabogota.gov.co</v>
          </cell>
          <cell r="AA473">
            <v>51752152</v>
          </cell>
          <cell r="AB473" t="str">
            <v>PROFESIONAL</v>
          </cell>
        </row>
        <row r="474">
          <cell r="A474">
            <v>51753489</v>
          </cell>
          <cell r="B474" t="str">
            <v>1190</v>
          </cell>
          <cell r="C474" t="str">
            <v>TRIANA CLAVIJO DANIZA MAGNOLI</v>
          </cell>
          <cell r="D474" t="str">
            <v>ASESOR 105 2</v>
          </cell>
          <cell r="E474" t="str">
            <v>ASESOR 105 2</v>
          </cell>
          <cell r="F474" t="str">
            <v>DIRECCION SECTOR MOVILIDAD</v>
          </cell>
          <cell r="G474" t="str">
            <v>DIRECCION SECTOR MOVILIDAD</v>
          </cell>
          <cell r="H474" t="str">
            <v>ADMINISTRADOR DE EMPRESAS</v>
          </cell>
          <cell r="I474" t="str">
            <v>ADMINISTRACION DE EMPRESAS</v>
          </cell>
          <cell r="J474" t="str">
            <v>ESPECIALIZACION EN PLANIFICACION DEL DESARROLLO</v>
          </cell>
          <cell r="K474" t="str">
            <v>ESPECIALIZACION EN PLANIFICACION DEL DESARROLLO</v>
          </cell>
          <cell r="L474">
            <v>42950</v>
          </cell>
          <cell r="M474">
            <v>0.99444444444444446</v>
          </cell>
          <cell r="N474" t="str">
            <v>Menos 20 servicio</v>
          </cell>
          <cell r="O474" t="str">
            <v>Planta</v>
          </cell>
          <cell r="P474" t="str">
            <v>Libre N y R</v>
          </cell>
          <cell r="R474" t="str">
            <v>Colombia</v>
          </cell>
          <cell r="S474" t="str">
            <v>Bogotá D. C.</v>
          </cell>
          <cell r="T474" t="str">
            <v>Bogotá D. C.</v>
          </cell>
          <cell r="U474">
            <v>23711</v>
          </cell>
          <cell r="V474">
            <v>53.669444444444444</v>
          </cell>
          <cell r="W474" t="str">
            <v>Menos 55 edad</v>
          </cell>
          <cell r="X474" t="str">
            <v>ACTIVO</v>
          </cell>
          <cell r="Y474" t="str">
            <v>F</v>
          </cell>
          <cell r="Z474" t="str">
            <v>datriana@contraloriabogota.gov.co</v>
          </cell>
          <cell r="AA474">
            <v>51753489</v>
          </cell>
          <cell r="AB474" t="str">
            <v>ASESOR</v>
          </cell>
        </row>
        <row r="475">
          <cell r="A475">
            <v>51755333</v>
          </cell>
          <cell r="B475" t="str">
            <v>1150</v>
          </cell>
          <cell r="C475" t="str">
            <v>RODRIGUEZ FERNANDEZ MARTHA LUCIA</v>
          </cell>
          <cell r="D475" t="str">
            <v>GERENTE 039 1</v>
          </cell>
          <cell r="E475" t="str">
            <v>GERENTE 039 1</v>
          </cell>
          <cell r="F475" t="str">
            <v>DIRECCION SECTOR SERVICIOS PUBLICOS</v>
          </cell>
          <cell r="G475" t="str">
            <v>DIRECCION SECTOR SERVICIOS PUBLICOS</v>
          </cell>
          <cell r="H475" t="str">
            <v>ABOGADO</v>
          </cell>
          <cell r="I475" t="str">
            <v>DERECHO</v>
          </cell>
          <cell r="J475" t="str">
            <v>GESTION Y DESARROLLO ADMINISTRATIVO</v>
          </cell>
          <cell r="K475" t="str">
            <v>ESPECIALIZACION EN GESTION DE DESARROLLO ADMINISTRATIVO</v>
          </cell>
          <cell r="L475">
            <v>41408</v>
          </cell>
          <cell r="M475">
            <v>5.2138888888888886</v>
          </cell>
          <cell r="N475" t="str">
            <v>Menos 20 servicio</v>
          </cell>
          <cell r="O475" t="str">
            <v>Planta</v>
          </cell>
          <cell r="P475" t="str">
            <v>Libre N y R</v>
          </cell>
          <cell r="R475" t="str">
            <v>Colombia</v>
          </cell>
          <cell r="S475" t="str">
            <v>Bogotá D. C.</v>
          </cell>
          <cell r="T475" t="str">
            <v>Bogotá D. C.</v>
          </cell>
          <cell r="U475">
            <v>22610</v>
          </cell>
          <cell r="V475">
            <v>56.68333333333333</v>
          </cell>
          <cell r="W475" t="str">
            <v>Mas 55 edad</v>
          </cell>
          <cell r="X475" t="str">
            <v>ACTIVO</v>
          </cell>
          <cell r="Y475" t="str">
            <v>F</v>
          </cell>
          <cell r="Z475" t="str">
            <v>mrodriguez@contraloriabogota.gov.co</v>
          </cell>
          <cell r="AA475">
            <v>51755333</v>
          </cell>
          <cell r="AB475" t="str">
            <v>DIRECTIVO</v>
          </cell>
        </row>
        <row r="476">
          <cell r="A476">
            <v>51763351</v>
          </cell>
          <cell r="B476" t="str">
            <v>1453</v>
          </cell>
          <cell r="C476" t="str">
            <v>ZARATE CARVAJAL SONIA AMPARO</v>
          </cell>
          <cell r="D476" t="str">
            <v>PROFESIONAL ESPECIALIZADO 222 7</v>
          </cell>
          <cell r="E476" t="str">
            <v>PROFESIONAL ESPECIALIZADO 222 5</v>
          </cell>
          <cell r="F476" t="str">
            <v>DIRECCION SECTOR HABITAT Y AMBIENTE</v>
          </cell>
          <cell r="G476" t="str">
            <v>DIRECCION SECTOR HABITAT Y AMBIENTE</v>
          </cell>
          <cell r="H476" t="str">
            <v>CONTADOR PUBLICO</v>
          </cell>
          <cell r="I476" t="str">
            <v>CONTADURIA PUBLICA</v>
          </cell>
          <cell r="J476" t="str">
            <v>GOBIERNO Y CONTROL DEL DISTRITO</v>
          </cell>
          <cell r="K476" t="str">
            <v>ESPECIALIZACION EN GOBIERNO Y CONTROL DEL DISTRITO CAPITAL</v>
          </cell>
          <cell r="L476">
            <v>34352</v>
          </cell>
          <cell r="M476">
            <v>24.536111111111111</v>
          </cell>
          <cell r="N476" t="str">
            <v>Mas 20 servicio</v>
          </cell>
          <cell r="O476" t="str">
            <v>Planta</v>
          </cell>
          <cell r="P476" t="str">
            <v>Carrera Administ</v>
          </cell>
          <cell r="R476" t="str">
            <v>Colombia</v>
          </cell>
          <cell r="S476" t="str">
            <v>Bogotá D. C.</v>
          </cell>
          <cell r="T476" t="str">
            <v>Bogotá D. C.</v>
          </cell>
          <cell r="U476">
            <v>23776</v>
          </cell>
          <cell r="V476">
            <v>53.494444444444447</v>
          </cell>
          <cell r="W476" t="str">
            <v>Menos 55 edad</v>
          </cell>
          <cell r="X476" t="str">
            <v>ACTIVO</v>
          </cell>
          <cell r="Y476" t="str">
            <v>F</v>
          </cell>
          <cell r="Z476" t="str">
            <v>szarate@contraloriabogota.gov.co</v>
          </cell>
          <cell r="AA476">
            <v>51763351</v>
          </cell>
          <cell r="AB476" t="str">
            <v>PROFESIONAL</v>
          </cell>
        </row>
        <row r="477">
          <cell r="A477">
            <v>51768188</v>
          </cell>
          <cell r="B477" t="str">
            <v>1816</v>
          </cell>
          <cell r="C477" t="str">
            <v>GARZON CHARUM DAYRA NAYDU</v>
          </cell>
          <cell r="D477" t="str">
            <v>TECNICO OPERATIVO 314 5</v>
          </cell>
          <cell r="E477" t="str">
            <v>TECNICO OPERATIVO 314 5</v>
          </cell>
          <cell r="F477" t="str">
            <v>DIRECCION DE PARTICIPACION CIUDADANA Y DESARROLLO LOCAL</v>
          </cell>
          <cell r="G477" t="str">
            <v>DIRECCION DE PARTICIPACION CIUDADANA Y DESARROLLO LOCAL</v>
          </cell>
          <cell r="H477" t="str">
            <v>TECNOLOGO EN SISTEMAS; TECNICO PROFESIONAL EN SECRETARIADO BILINGÜE</v>
          </cell>
          <cell r="I477" t="str">
            <v>TECNOLOGIA EN SISTEMAS; TECNICA PROFESIONAL EN SECRETARIADO BILINGUE</v>
          </cell>
          <cell r="J477" t="str">
            <v/>
          </cell>
          <cell r="K477" t="str">
            <v/>
          </cell>
          <cell r="L477">
            <v>42537</v>
          </cell>
          <cell r="M477">
            <v>2.125</v>
          </cell>
          <cell r="N477" t="str">
            <v>Menos 20 servicio</v>
          </cell>
          <cell r="O477" t="str">
            <v>Planta</v>
          </cell>
          <cell r="P477" t="str">
            <v>Carrera Administ</v>
          </cell>
          <cell r="R477" t="str">
            <v>Colombia</v>
          </cell>
          <cell r="S477" t="str">
            <v>Bogotá D. C.</v>
          </cell>
          <cell r="T477" t="str">
            <v>Bogotá D. C.</v>
          </cell>
          <cell r="U477">
            <v>23727</v>
          </cell>
          <cell r="V477">
            <v>53.625</v>
          </cell>
          <cell r="W477" t="str">
            <v>Menos 55 edad</v>
          </cell>
          <cell r="X477" t="str">
            <v>ACTIVO</v>
          </cell>
          <cell r="Y477" t="str">
            <v>F</v>
          </cell>
          <cell r="Z477" t="str">
            <v>dgarzon@contraloriabogota.gov.co</v>
          </cell>
          <cell r="AA477">
            <v>51768188</v>
          </cell>
          <cell r="AB477" t="str">
            <v>TÉCNICO</v>
          </cell>
        </row>
        <row r="478">
          <cell r="A478">
            <v>51769808</v>
          </cell>
          <cell r="B478" t="str">
            <v>1936</v>
          </cell>
          <cell r="C478" t="str">
            <v>ARISTIZABAL CASTANEDA ROSA JANETH</v>
          </cell>
          <cell r="D478" t="str">
            <v>SECRETARIO 440 8</v>
          </cell>
          <cell r="E478" t="str">
            <v>SECRETARIO 440 8</v>
          </cell>
          <cell r="F478" t="str">
            <v>SUBDIRECCION DE FISCALIZACION DE COMUNICACIONES</v>
          </cell>
          <cell r="G478" t="str">
            <v>DIRECCION SECTOR SERVICIOS PUBLICOS</v>
          </cell>
          <cell r="H478" t="str">
            <v>BACHILLER ACADEMICO</v>
          </cell>
          <cell r="I478" t="str">
            <v>BACHILLERATO ACADEMICO</v>
          </cell>
          <cell r="J478" t="str">
            <v/>
          </cell>
          <cell r="K478" t="str">
            <v/>
          </cell>
          <cell r="L478">
            <v>29752</v>
          </cell>
          <cell r="M478">
            <v>37.12777777777778</v>
          </cell>
          <cell r="N478" t="str">
            <v>Mas 20 servicio</v>
          </cell>
          <cell r="O478" t="str">
            <v>Planta</v>
          </cell>
          <cell r="P478" t="str">
            <v>Carrera Administ</v>
          </cell>
          <cell r="R478" t="str">
            <v>Colombia</v>
          </cell>
          <cell r="S478" t="str">
            <v>Bogotá D. C.</v>
          </cell>
          <cell r="T478" t="str">
            <v>Bogotá D. C.</v>
          </cell>
          <cell r="U478">
            <v>23253</v>
          </cell>
          <cell r="V478">
            <v>54.919444444444444</v>
          </cell>
          <cell r="W478" t="str">
            <v>Menos 55 edad</v>
          </cell>
          <cell r="X478" t="str">
            <v>ACTIVO</v>
          </cell>
          <cell r="Y478" t="str">
            <v>F</v>
          </cell>
          <cell r="Z478" t="str">
            <v>jaristizabal@contraloriabogota.gov.co</v>
          </cell>
          <cell r="AA478">
            <v>51769808</v>
          </cell>
          <cell r="AB478" t="str">
            <v>ASISTENCIAL</v>
          </cell>
        </row>
        <row r="479">
          <cell r="A479">
            <v>51771396</v>
          </cell>
          <cell r="B479" t="str">
            <v>1730</v>
          </cell>
          <cell r="C479" t="str">
            <v>GONZALEZ NIETO MARIA HERMINDA</v>
          </cell>
          <cell r="D479" t="str">
            <v>PROFESIONAL UNIVERSITARIO 219 3</v>
          </cell>
          <cell r="E479" t="str">
            <v>PROFESIONAL UNIVERSITARIO 219 3</v>
          </cell>
          <cell r="F479" t="str">
            <v>DIRECCION SECTOR HABITAT Y AMBIENTE</v>
          </cell>
          <cell r="G479" t="str">
            <v>DIRECCION SECTOR HABITAT Y AMBIENTE</v>
          </cell>
          <cell r="H479" t="str">
            <v>ADMINISTRADOR DE EMPRESAS</v>
          </cell>
          <cell r="I479" t="str">
            <v>ADMINISTRACION DE EMPRESAS</v>
          </cell>
          <cell r="J479" t="str">
            <v>GOBIERNO Y CONTROL DEL DISTRITO</v>
          </cell>
          <cell r="K479" t="str">
            <v>ESPECIALIZACION EN GOBIERNO Y CONTROL DEL DISTRITO CAPITAL</v>
          </cell>
          <cell r="L479">
            <v>34078</v>
          </cell>
          <cell r="M479">
            <v>25.283333333333335</v>
          </cell>
          <cell r="N479" t="str">
            <v>Mas 20 servicio</v>
          </cell>
          <cell r="O479" t="str">
            <v>Planta</v>
          </cell>
          <cell r="P479" t="str">
            <v>Carrera Administ</v>
          </cell>
          <cell r="R479" t="str">
            <v>Colombia</v>
          </cell>
          <cell r="S479" t="str">
            <v>Cundinamarca</v>
          </cell>
          <cell r="T479" t="str">
            <v>Funza</v>
          </cell>
          <cell r="U479">
            <v>22087</v>
          </cell>
          <cell r="V479">
            <v>58.113888888888887</v>
          </cell>
          <cell r="W479" t="str">
            <v>Mas 55 edad</v>
          </cell>
          <cell r="X479" t="str">
            <v>ACTIVO</v>
          </cell>
          <cell r="Y479" t="str">
            <v>F</v>
          </cell>
          <cell r="Z479" t="str">
            <v>mhgonzalez@contraloriabogota.gov.co</v>
          </cell>
          <cell r="AA479">
            <v>51771396</v>
          </cell>
          <cell r="AB479" t="str">
            <v>PROFESIONAL</v>
          </cell>
        </row>
        <row r="480">
          <cell r="A480">
            <v>51776379</v>
          </cell>
          <cell r="B480" t="str">
            <v>1961</v>
          </cell>
          <cell r="C480" t="str">
            <v xml:space="preserve">CASTAÑEDA YANTEN EDITH </v>
          </cell>
          <cell r="D480" t="str">
            <v>SECRETARIO 440 8</v>
          </cell>
          <cell r="E480" t="str">
            <v>SECRETARIO 440 7</v>
          </cell>
          <cell r="F480" t="str">
            <v>DIRECCION SECTOR INTEGRACION SOCIAL</v>
          </cell>
          <cell r="G480" t="str">
            <v>DIRECCION SECTOR INTEGRACION SOCIAL</v>
          </cell>
          <cell r="H480" t="str">
            <v>TECNICO AUXILIAR BANCARIO</v>
          </cell>
          <cell r="I480" t="str">
            <v>TECNICA PROFESIONAL BANCARIA</v>
          </cell>
          <cell r="J480" t="str">
            <v/>
          </cell>
          <cell r="K480" t="str">
            <v/>
          </cell>
          <cell r="L480">
            <v>42254</v>
          </cell>
          <cell r="M480">
            <v>2.9</v>
          </cell>
          <cell r="N480" t="str">
            <v>Menos 20 servicio</v>
          </cell>
          <cell r="O480" t="str">
            <v>Planta</v>
          </cell>
          <cell r="P480" t="str">
            <v>Carrera Administ</v>
          </cell>
          <cell r="R480" t="str">
            <v>Colombia</v>
          </cell>
          <cell r="S480" t="str">
            <v>Valle del Cauca</v>
          </cell>
          <cell r="T480" t="str">
            <v>Cali</v>
          </cell>
          <cell r="U480">
            <v>23882</v>
          </cell>
          <cell r="V480">
            <v>53.197222222222223</v>
          </cell>
          <cell r="W480" t="str">
            <v>Menos 55 edad</v>
          </cell>
          <cell r="X480" t="str">
            <v>ACTIVO</v>
          </cell>
          <cell r="Y480" t="str">
            <v>F</v>
          </cell>
          <cell r="Z480" t="str">
            <v>ecastaneda@contraloriabogota.gov.co</v>
          </cell>
          <cell r="AA480">
            <v>51776379</v>
          </cell>
          <cell r="AB480" t="str">
            <v>ASISTENCIAL</v>
          </cell>
        </row>
        <row r="481">
          <cell r="A481">
            <v>51778040</v>
          </cell>
          <cell r="B481" t="str">
            <v>2059</v>
          </cell>
          <cell r="C481" t="str">
            <v>CAMELO ROJAS MARIA ALCIRA</v>
          </cell>
          <cell r="D481" t="str">
            <v>DIRECTOR TECNICO 009 4</v>
          </cell>
          <cell r="E481" t="str">
            <v>DIRECTOR TECNICO 009 4</v>
          </cell>
          <cell r="F481" t="str">
            <v>DIRECCION SECTOR GESTION JURIDICA</v>
          </cell>
          <cell r="G481" t="str">
            <v>DIRECCION SECTOR GESTION JURIDICA</v>
          </cell>
          <cell r="H481" t="str">
            <v>ABOGADO</v>
          </cell>
          <cell r="I481" t="str">
            <v>DERECHO</v>
          </cell>
          <cell r="J481" t="str">
            <v>GERENCIA PUBLICA Y CONTROL FISCAL; DERECHO ADMINISTRATIVO Y CONSTITUCIONAL; DERECHO COMERCIAL Y FINANCIERO; DERECHOLABORAL Y SEGURIDAD SOCIAL</v>
          </cell>
          <cell r="K481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81">
            <v>42887</v>
          </cell>
          <cell r="M481">
            <v>1.1666666666666667</v>
          </cell>
          <cell r="N481" t="str">
            <v>Menos 20 servicio</v>
          </cell>
          <cell r="O481" t="str">
            <v>Planta</v>
          </cell>
          <cell r="P481" t="str">
            <v>Libre N y R</v>
          </cell>
          <cell r="R481" t="str">
            <v>Colombia</v>
          </cell>
          <cell r="S481" t="str">
            <v>Cundinamarca</v>
          </cell>
          <cell r="T481" t="str">
            <v>Macheta</v>
          </cell>
          <cell r="U481">
            <v>23596</v>
          </cell>
          <cell r="V481">
            <v>53.983333333333334</v>
          </cell>
          <cell r="W481" t="str">
            <v>Menos 55 edad</v>
          </cell>
          <cell r="X481" t="str">
            <v>ACTIVO</v>
          </cell>
          <cell r="Y481" t="str">
            <v>F</v>
          </cell>
          <cell r="Z481" t="str">
            <v>mcamelo@contraloriabogota.gov.co</v>
          </cell>
          <cell r="AA481">
            <v>51778040</v>
          </cell>
          <cell r="AB481" t="str">
            <v>DIRECTIVO</v>
          </cell>
        </row>
        <row r="482">
          <cell r="A482">
            <v>51782045</v>
          </cell>
          <cell r="B482" t="str">
            <v>1412</v>
          </cell>
          <cell r="C482" t="str">
            <v>LONDOÑO GIRALDO MARIA BISMAR</v>
          </cell>
          <cell r="D482" t="str">
            <v>PROFESIONAL ESPECIALIZADO 222 7</v>
          </cell>
          <cell r="E482" t="str">
            <v>PROFESIONAL ESPECIALIZADO 222 7</v>
          </cell>
          <cell r="F482" t="str">
            <v>SUBDIRECCION DE CONTRATACION</v>
          </cell>
          <cell r="G482" t="str">
            <v>DIRECCION ADMINISTRATIVA Y FINANCIERA</v>
          </cell>
          <cell r="H482" t="str">
            <v>ABOGADO</v>
          </cell>
          <cell r="I482" t="str">
            <v>DERECHO</v>
          </cell>
          <cell r="J482" t="str">
            <v>DERECHO ADMINISTRATIVO; CONTRATACION ESTATAL</v>
          </cell>
          <cell r="K482" t="str">
            <v>ESPECIALIZACION EN DERECHO ADMINISTRATIVO; ESPECIALIZACION EN CONTRATACION ESTATAL</v>
          </cell>
          <cell r="L482">
            <v>41445</v>
          </cell>
          <cell r="M482">
            <v>5.1138888888888889</v>
          </cell>
          <cell r="N482" t="str">
            <v>Menos 20 servicio</v>
          </cell>
          <cell r="O482" t="str">
            <v>Provisional</v>
          </cell>
          <cell r="P482" t="str">
            <v>Definitivo</v>
          </cell>
          <cell r="R482" t="str">
            <v>Colombia</v>
          </cell>
          <cell r="S482" t="str">
            <v>Valle del Cauca</v>
          </cell>
          <cell r="T482" t="str">
            <v>Caicedonia</v>
          </cell>
          <cell r="U482">
            <v>23931</v>
          </cell>
          <cell r="V482">
            <v>53.06388888888889</v>
          </cell>
          <cell r="W482" t="str">
            <v>Menos 55 edad</v>
          </cell>
          <cell r="X482" t="str">
            <v>ACTIVO</v>
          </cell>
          <cell r="Y482" t="str">
            <v>F</v>
          </cell>
          <cell r="Z482" t="str">
            <v>mlondono@contraloriabogota.gov.co</v>
          </cell>
          <cell r="AA482">
            <v>51782045</v>
          </cell>
          <cell r="AB482" t="str">
            <v>PROFESIONAL</v>
          </cell>
        </row>
        <row r="483">
          <cell r="A483">
            <v>51785195</v>
          </cell>
          <cell r="B483" t="str">
            <v>1617</v>
          </cell>
          <cell r="C483" t="str">
            <v>SANCHEZ ZAMBRANO AURORA LUCIA</v>
          </cell>
          <cell r="D483" t="str">
            <v>PROFESIONAL UNIVERSITARIO 219 3</v>
          </cell>
          <cell r="E483" t="str">
            <v>PROFESIONAL UNIVERSITARIO 219 3</v>
          </cell>
          <cell r="F483" t="str">
            <v>DIRECCION DE PARTICIPACION CIUDADANA Y DESARROLLO LOCAL</v>
          </cell>
          <cell r="G483" t="str">
            <v>DIRECCION DE PARTICIPACION CIUDADANA Y DESARROLLO LOCAL</v>
          </cell>
          <cell r="H483" t="str">
            <v>ABOGADO</v>
          </cell>
          <cell r="I483" t="str">
            <v>DERECHO</v>
          </cell>
          <cell r="J483" t="str">
            <v>GOBIERNO Y CONTROL DEL DISTRITO</v>
          </cell>
          <cell r="K483" t="str">
            <v>ESPECIALIZACION EN GOBIERNO Y CONTROL DEL DISTRITO CAPITAL</v>
          </cell>
          <cell r="L483">
            <v>34360</v>
          </cell>
          <cell r="M483">
            <v>24.513888888888889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R483" t="str">
            <v>Colombia</v>
          </cell>
          <cell r="S483" t="str">
            <v>Bogotá D. C.</v>
          </cell>
          <cell r="T483" t="str">
            <v>Bogotá D. C.</v>
          </cell>
          <cell r="U483">
            <v>23730</v>
          </cell>
          <cell r="V483">
            <v>53.616666666666667</v>
          </cell>
          <cell r="W483" t="str">
            <v>Menos 55 edad</v>
          </cell>
          <cell r="X483" t="str">
            <v>ACTIVO</v>
          </cell>
          <cell r="Y483" t="str">
            <v>F</v>
          </cell>
          <cell r="Z483" t="str">
            <v>alsanchez@contraloriabogota.gov.co</v>
          </cell>
          <cell r="AA483">
            <v>51785195</v>
          </cell>
          <cell r="AB483" t="str">
            <v>PROFESIONAL</v>
          </cell>
        </row>
        <row r="484">
          <cell r="A484">
            <v>51788901</v>
          </cell>
          <cell r="B484" t="str">
            <v>1392</v>
          </cell>
          <cell r="C484" t="str">
            <v>RODRIGUEZ BOTERO ADRIANA LUCIA</v>
          </cell>
          <cell r="D484" t="str">
            <v>PROFESIONAL ESPECIALIZADO 222 7</v>
          </cell>
          <cell r="E484" t="str">
            <v>PROFESIONAL ESPECIALIZADO 222 7</v>
          </cell>
          <cell r="F484" t="str">
            <v>DIRECCION SECTOR HABITAT Y AMBIENTE</v>
          </cell>
          <cell r="G484" t="str">
            <v>DIRECCION SECTOR HABITAT Y AMBIENTE</v>
          </cell>
          <cell r="H484" t="str">
            <v>COMUNICADOR SOCIAL</v>
          </cell>
          <cell r="I484" t="str">
            <v>COMUNICACION SOCIAL</v>
          </cell>
          <cell r="J484" t="str">
            <v>GERENCIA SOCIAL</v>
          </cell>
          <cell r="K484" t="str">
            <v>ESPECIALIZACION EN GERENCIA SOCIAL</v>
          </cell>
          <cell r="L484">
            <v>33128</v>
          </cell>
          <cell r="M484">
            <v>27.886111111111113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R484" t="str">
            <v>Colombia</v>
          </cell>
          <cell r="S484" t="str">
            <v>Bogotá D. C.</v>
          </cell>
          <cell r="T484" t="str">
            <v>Bogotá D. C.</v>
          </cell>
          <cell r="U484">
            <v>23970</v>
          </cell>
          <cell r="V484">
            <v>52.958333333333336</v>
          </cell>
          <cell r="W484" t="str">
            <v>Menos 55 edad</v>
          </cell>
          <cell r="X484" t="str">
            <v>ACTIVO</v>
          </cell>
          <cell r="Y484" t="str">
            <v>F</v>
          </cell>
          <cell r="Z484" t="str">
            <v>adrodriguez@contraloriabogota.gov.co</v>
          </cell>
          <cell r="AA484">
            <v>51788901</v>
          </cell>
          <cell r="AB484" t="str">
            <v>PROFESIONAL</v>
          </cell>
        </row>
        <row r="485">
          <cell r="A485">
            <v>51796114</v>
          </cell>
          <cell r="B485" t="str">
            <v>1254</v>
          </cell>
          <cell r="C485" t="str">
            <v>BOLIVAR MORA GISELA PATRICIA</v>
          </cell>
          <cell r="D485" t="str">
            <v>PROFESIONAL ESPECIALIZADO 222 7</v>
          </cell>
          <cell r="E485" t="str">
            <v>PROFESIONAL ESPECIALIZADO 222 7</v>
          </cell>
          <cell r="F485" t="str">
            <v>OFICINA ASESORA JURIDICA</v>
          </cell>
          <cell r="G485" t="str">
            <v>OFICINA ASESORA JURIDICA</v>
          </cell>
          <cell r="H485" t="str">
            <v>ABOGADO</v>
          </cell>
          <cell r="I485" t="str">
            <v>DERECHO</v>
          </cell>
          <cell r="J485" t="str">
            <v>ADMINISTRACION ESTRATEGICA Y CONTROL INTERNO; DERECHO LABORAL Y RELACIONES INTERNACIONALES; GESTION PUBLICA</v>
          </cell>
          <cell r="K485" t="str">
            <v>ESPECIALIZACION EN ADMINISTRACION ESTRATEGICA DEL CONTROL INTERNO; ESPECIALIZACION EN DERECHO LABORAL Y RELACIONES INDUSTRIALES; ESPECIALIZACION EN GESTION PUBLICA</v>
          </cell>
          <cell r="L485">
            <v>34369</v>
          </cell>
          <cell r="M485">
            <v>24.491666666666667</v>
          </cell>
          <cell r="N485" t="str">
            <v>Mas 20 servicio</v>
          </cell>
          <cell r="O485" t="str">
            <v>Planta</v>
          </cell>
          <cell r="P485" t="str">
            <v>Carrera Administ</v>
          </cell>
          <cell r="R485" t="str">
            <v>Colombia</v>
          </cell>
          <cell r="S485" t="str">
            <v>Bogotá D. C.</v>
          </cell>
          <cell r="T485" t="str">
            <v>Bogotá D. C.</v>
          </cell>
          <cell r="U485">
            <v>23850</v>
          </cell>
          <cell r="V485">
            <v>53.286111111111111</v>
          </cell>
          <cell r="W485" t="str">
            <v>Menos 55 edad</v>
          </cell>
          <cell r="X485" t="str">
            <v>ACTIVO</v>
          </cell>
          <cell r="Y485" t="str">
            <v>F</v>
          </cell>
          <cell r="Z485" t="str">
            <v>gbolivar@contraloriabogota.gov.co</v>
          </cell>
          <cell r="AA485">
            <v>51796114</v>
          </cell>
          <cell r="AB485" t="str">
            <v>PROFESIONAL</v>
          </cell>
        </row>
        <row r="486">
          <cell r="A486">
            <v>51796965</v>
          </cell>
          <cell r="B486" t="str">
            <v>1943</v>
          </cell>
          <cell r="C486" t="str">
            <v>CORTES PRIETO MARIA CLARA</v>
          </cell>
          <cell r="D486" t="str">
            <v>SECRETARIO 440 8</v>
          </cell>
          <cell r="E486" t="str">
            <v>SECRETARIO 440 8</v>
          </cell>
          <cell r="F486" t="str">
            <v>DIRECCION SECTOR HACIENDA</v>
          </cell>
          <cell r="G486" t="str">
            <v>DIRECCION SECTOR HACIENDA</v>
          </cell>
          <cell r="H486" t="str">
            <v>BACHILLER ACADEMICO; TECNICO PROFESIONAL EN SECRETARIADO COMERCIAL BILINGÜE</v>
          </cell>
          <cell r="I486" t="e">
            <v>#N/A</v>
          </cell>
          <cell r="J486" t="str">
            <v/>
          </cell>
          <cell r="K486" t="str">
            <v/>
          </cell>
          <cell r="L486">
            <v>43112</v>
          </cell>
          <cell r="M486">
            <v>0.55277777777777781</v>
          </cell>
          <cell r="N486" t="str">
            <v>Menos 20 servicio</v>
          </cell>
          <cell r="O486" t="str">
            <v>Provisional</v>
          </cell>
          <cell r="P486" t="str">
            <v>Temporal</v>
          </cell>
          <cell r="R486" t="str">
            <v>Colombia</v>
          </cell>
          <cell r="S486" t="str">
            <v>Bogotá D. C.</v>
          </cell>
          <cell r="T486" t="str">
            <v>Bogotá D. C.</v>
          </cell>
          <cell r="U486">
            <v>23919</v>
          </cell>
          <cell r="V486">
            <v>53.097222222222221</v>
          </cell>
          <cell r="W486" t="str">
            <v>Menos 55 edad</v>
          </cell>
          <cell r="X486" t="str">
            <v>ACTIVO</v>
          </cell>
          <cell r="Y486" t="str">
            <v>F</v>
          </cell>
          <cell r="Z486" t="str">
            <v>mccortes@contraloriabogota.gov.co</v>
          </cell>
          <cell r="AA486">
            <v>51796965</v>
          </cell>
          <cell r="AB486" t="str">
            <v>ASISTENCIAL</v>
          </cell>
        </row>
        <row r="487">
          <cell r="A487">
            <v>51797283</v>
          </cell>
          <cell r="B487" t="str">
            <v>1914</v>
          </cell>
          <cell r="C487" t="str">
            <v>HERRERA MARTINEZ OLGA YANINE</v>
          </cell>
          <cell r="D487" t="str">
            <v>SECRETARIO 440 8</v>
          </cell>
          <cell r="E487" t="str">
            <v>SECRETARIO 440 8</v>
          </cell>
          <cell r="F487" t="str">
            <v>DIRECCION DE PARTICIPACION CIUDADANA Y DESARROLLO LOCAL</v>
          </cell>
          <cell r="G487" t="str">
            <v>DIRECCION DE PARTICIPACION CIUDADANA Y DESARROLLO LOCAL</v>
          </cell>
          <cell r="H487" t="str">
            <v>SECRETARIA COMERCIAL</v>
          </cell>
          <cell r="I487" t="str">
            <v>TECNICA PROFESIONAL EN SECRETARIADO COMERCIAL</v>
          </cell>
          <cell r="J487" t="str">
            <v/>
          </cell>
          <cell r="K487" t="str">
            <v/>
          </cell>
          <cell r="L487">
            <v>35479</v>
          </cell>
          <cell r="M487">
            <v>21.452777777777779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R487" t="str">
            <v>Colombia</v>
          </cell>
          <cell r="S487" t="str">
            <v>Bogotá D. C.</v>
          </cell>
          <cell r="T487" t="str">
            <v>Bogotá D. C.</v>
          </cell>
          <cell r="U487">
            <v>23820</v>
          </cell>
          <cell r="V487">
            <v>53.366666666666667</v>
          </cell>
          <cell r="W487" t="str">
            <v>Menos 55 edad</v>
          </cell>
          <cell r="X487" t="str">
            <v>ACTIVO</v>
          </cell>
          <cell r="Y487" t="str">
            <v>F</v>
          </cell>
          <cell r="Z487" t="str">
            <v>oherrera@contraloriabogota.gov.co</v>
          </cell>
          <cell r="AA487">
            <v>51797283</v>
          </cell>
          <cell r="AB487" t="str">
            <v>ASISTENCIAL</v>
          </cell>
        </row>
        <row r="488">
          <cell r="A488">
            <v>51799317</v>
          </cell>
          <cell r="B488" t="str">
            <v>1532</v>
          </cell>
          <cell r="C488" t="str">
            <v xml:space="preserve">VASQUEZ MARIA EUGENIA </v>
          </cell>
          <cell r="D488" t="str">
            <v>PROFESIONAL UNIVERSITARIO 219 3</v>
          </cell>
          <cell r="E488" t="str">
            <v>PROFESIONAL UNIVERSITARIO 219 3</v>
          </cell>
          <cell r="F488" t="str">
            <v>SUBDIRECCION DE EVALUACION DE POLITICA PUBLICA</v>
          </cell>
          <cell r="G488" t="str">
            <v>DIRECCION DE ESTUDIOS DE ECONOMIA Y POLITICA PUBLICA</v>
          </cell>
          <cell r="H488" t="str">
            <v>ADMINISTRADOR PUBLICO</v>
          </cell>
          <cell r="I488" t="str">
            <v>ADMINISTRACION PUBLICA</v>
          </cell>
          <cell r="J488" t="str">
            <v>PROYECTOS DE DESARROLLO</v>
          </cell>
          <cell r="K488" t="str">
            <v>ESPECIALIZACION EN PROYECTOS DE DESARROLLO</v>
          </cell>
          <cell r="L488">
            <v>34354</v>
          </cell>
          <cell r="M488">
            <v>24.530555555555555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R488" t="str">
            <v>Colombia</v>
          </cell>
          <cell r="S488" t="str">
            <v>Bogotá D. C.</v>
          </cell>
          <cell r="T488" t="str">
            <v>Bogotá D. C.</v>
          </cell>
          <cell r="U488">
            <v>24011</v>
          </cell>
          <cell r="V488">
            <v>52.847222222222221</v>
          </cell>
          <cell r="W488" t="str">
            <v>Menos 55 edad</v>
          </cell>
          <cell r="X488" t="str">
            <v>ACTIVO</v>
          </cell>
          <cell r="Y488" t="str">
            <v>F</v>
          </cell>
          <cell r="Z488" t="str">
            <v>mvasquez@contraloriabogota.gov.co</v>
          </cell>
          <cell r="AA488">
            <v>51799317</v>
          </cell>
          <cell r="AB488" t="str">
            <v>PROFESIONAL</v>
          </cell>
        </row>
        <row r="489">
          <cell r="A489">
            <v>51800774</v>
          </cell>
          <cell r="B489" t="str">
            <v>1530</v>
          </cell>
          <cell r="C489" t="str">
            <v>REYES SANABRIA MARTHA RUBIELA</v>
          </cell>
          <cell r="D489" t="str">
            <v>PROFESIONAL UNIVERSITARIO 219 3</v>
          </cell>
          <cell r="E489" t="str">
            <v>PROFESIONAL UNIVERSITARIO 219 3</v>
          </cell>
          <cell r="F489" t="str">
            <v>DIRECCION SECTOR SERVICIOS PUBLICOS</v>
          </cell>
          <cell r="G489" t="str">
            <v>DIRECCION SECTOR SERVICIOS PUBLICOS</v>
          </cell>
          <cell r="H489" t="str">
            <v>ECONOMISTA</v>
          </cell>
          <cell r="I489" t="str">
            <v>ECONOMIA</v>
          </cell>
          <cell r="J489" t="str">
            <v>ADMINISTRACION ESTRATEGICA DEL CONTROL INTERNO</v>
          </cell>
          <cell r="K489" t="str">
            <v>ESPECIALIZACION EN ADMINISTRACION ESTRATEGICA DEL CONTROL INTERNO</v>
          </cell>
          <cell r="L489">
            <v>34359</v>
          </cell>
          <cell r="M489">
            <v>24.516666666666666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R489" t="str">
            <v>Colombia</v>
          </cell>
          <cell r="S489" t="str">
            <v>Cundinamarca</v>
          </cell>
          <cell r="T489" t="str">
            <v>Cáqueza</v>
          </cell>
          <cell r="U489">
            <v>23834</v>
          </cell>
          <cell r="V489">
            <v>53.330555555555556</v>
          </cell>
          <cell r="W489" t="str">
            <v>Menos 55 edad</v>
          </cell>
          <cell r="X489" t="str">
            <v>ACTIVO</v>
          </cell>
          <cell r="Y489" t="str">
            <v>F</v>
          </cell>
          <cell r="Z489" t="str">
            <v>mareyes@contraloriabogota.gov.co</v>
          </cell>
          <cell r="AA489">
            <v>51800774</v>
          </cell>
          <cell r="AB489" t="str">
            <v>PROFESIONAL</v>
          </cell>
        </row>
        <row r="490">
          <cell r="A490">
            <v>51802920</v>
          </cell>
          <cell r="B490" t="str">
            <v>1937</v>
          </cell>
          <cell r="C490" t="str">
            <v>ZAPATA ALVAREZ ADRIANA LUCERO</v>
          </cell>
          <cell r="D490" t="str">
            <v>SECRETARIO 440 8</v>
          </cell>
          <cell r="E490" t="str">
            <v>SECRETARIO 440 8</v>
          </cell>
          <cell r="F490" t="str">
            <v>DIRECCION SECTOR SALUD</v>
          </cell>
          <cell r="G490" t="str">
            <v>DIRECCION SECTOR SALUD</v>
          </cell>
          <cell r="H490" t="str">
            <v>ESTUDIANTE DE DERECHO</v>
          </cell>
          <cell r="I490" t="str">
            <v>ESTUDIANTE UNIVERSITARIO</v>
          </cell>
          <cell r="J490" t="str">
            <v/>
          </cell>
          <cell r="K490" t="str">
            <v/>
          </cell>
          <cell r="L490">
            <v>33112</v>
          </cell>
          <cell r="M490">
            <v>27.927777777777777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R490" t="str">
            <v>Colombia</v>
          </cell>
          <cell r="S490" t="str">
            <v>Bogotá D. C.</v>
          </cell>
          <cell r="T490" t="str">
            <v>Bogotá D. C.</v>
          </cell>
          <cell r="U490">
            <v>23778</v>
          </cell>
          <cell r="V490">
            <v>53.488888888888887</v>
          </cell>
          <cell r="W490" t="str">
            <v>Menos 55 edad</v>
          </cell>
          <cell r="X490" t="str">
            <v>ACTIVO</v>
          </cell>
          <cell r="Y490" t="str">
            <v>F</v>
          </cell>
          <cell r="Z490" t="str">
            <v>azapata@contraloriabogota.gov.co</v>
          </cell>
          <cell r="AA490">
            <v>51802920</v>
          </cell>
          <cell r="AB490" t="str">
            <v>ASISTENCIAL</v>
          </cell>
        </row>
        <row r="491">
          <cell r="A491">
            <v>51803359</v>
          </cell>
          <cell r="B491" t="str">
            <v>1643</v>
          </cell>
          <cell r="C491" t="str">
            <v>GONZALEZ CARDOZO NOHEMY DEL PILAR</v>
          </cell>
          <cell r="D491" t="str">
            <v>PROFESIONAL UNIVERSITARIO 219 3</v>
          </cell>
          <cell r="E491" t="str">
            <v>PROFESIONAL UNIVERSITARIO 219 3</v>
          </cell>
          <cell r="F491" t="str">
            <v>DIRECCION SECTOR SEGURIDAD, CONVIVENCIA Y JUSTICIA</v>
          </cell>
          <cell r="G491" t="str">
            <v>DIRECCION SECTOR SEGURIDAD, CONVIVENCIA Y JUSTICIA</v>
          </cell>
          <cell r="H491" t="str">
            <v>ADMINISTRADOR DE EMPRESAS</v>
          </cell>
          <cell r="I491" t="str">
            <v>ADMINISTRACION DE EMPRESAS</v>
          </cell>
          <cell r="J491" t="str">
            <v>DERECHO TRIBUTARIO Y ADUANERO</v>
          </cell>
          <cell r="K491" t="str">
            <v>ESPECIALIZACION EN DERECHO TRIBUTARIO Y ADUANERO</v>
          </cell>
          <cell r="L491">
            <v>34400</v>
          </cell>
          <cell r="M491">
            <v>24.4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R491" t="str">
            <v>Colombia</v>
          </cell>
          <cell r="S491" t="str">
            <v>Bogotá D. C.</v>
          </cell>
          <cell r="T491" t="str">
            <v>Bogotá D. C.</v>
          </cell>
          <cell r="U491">
            <v>24118</v>
          </cell>
          <cell r="V491">
            <v>52.555555555555557</v>
          </cell>
          <cell r="W491" t="str">
            <v>Menos 55 edad</v>
          </cell>
          <cell r="X491" t="str">
            <v>ACTIVO</v>
          </cell>
          <cell r="Y491" t="str">
            <v>F</v>
          </cell>
          <cell r="Z491" t="str">
            <v>ngonzalez@contraloriabogota.gov.co</v>
          </cell>
          <cell r="AA491">
            <v>51803359</v>
          </cell>
          <cell r="AB491" t="str">
            <v>PROFESIONAL</v>
          </cell>
        </row>
        <row r="492">
          <cell r="A492">
            <v>51803581</v>
          </cell>
          <cell r="B492" t="str">
            <v>1516</v>
          </cell>
          <cell r="C492" t="str">
            <v xml:space="preserve">BURGOS DUITAMA ILMA </v>
          </cell>
          <cell r="D492" t="str">
            <v>PROFESIONAL ESPECIALIZADO 222 7</v>
          </cell>
          <cell r="E492" t="str">
            <v>PROFESIONAL UNIVERSITARIO 219 3</v>
          </cell>
          <cell r="F492" t="str">
            <v>OFICINA DE CONTROL INTERNO</v>
          </cell>
          <cell r="G492" t="str">
            <v>OFICINA DE CONTROL INTERNO</v>
          </cell>
          <cell r="H492" t="str">
            <v>ABOGADO</v>
          </cell>
          <cell r="I492" t="str">
            <v>DERECHO</v>
          </cell>
          <cell r="J492" t="str">
            <v>DERECHO ADMINISTRATIVO Y CONSTITUCIONAL; GOBIERNO Y CONTROL DEL DISTRITO CAPITAL</v>
          </cell>
          <cell r="K492" t="str">
            <v>ESPECIALIZACION EN DERECHO ADMINISTRATIVO Y CONSTITUCIONAL; ESPECIALIZACION EN CONTRATACION ESTATAL</v>
          </cell>
          <cell r="L492">
            <v>34345</v>
          </cell>
          <cell r="M492">
            <v>24.555555555555557</v>
          </cell>
          <cell r="N492" t="str">
            <v>Mas 20 servicio</v>
          </cell>
          <cell r="O492" t="str">
            <v>Planta</v>
          </cell>
          <cell r="P492" t="str">
            <v>Carrera Administ</v>
          </cell>
          <cell r="R492" t="str">
            <v>Colombia</v>
          </cell>
          <cell r="S492" t="str">
            <v>Bogotá D. C.</v>
          </cell>
          <cell r="T492" t="str">
            <v>Bogotá D. C.</v>
          </cell>
          <cell r="U492">
            <v>24149</v>
          </cell>
          <cell r="V492">
            <v>52.472222222222221</v>
          </cell>
          <cell r="W492" t="str">
            <v>Menos 55 edad</v>
          </cell>
          <cell r="X492" t="str">
            <v>ACTIVO</v>
          </cell>
          <cell r="Y492" t="str">
            <v>F</v>
          </cell>
          <cell r="Z492" t="str">
            <v>iburgos@contraloriabogota.gov.co</v>
          </cell>
          <cell r="AA492">
            <v>51803581</v>
          </cell>
          <cell r="AB492" t="str">
            <v>PROFESIONAL</v>
          </cell>
        </row>
        <row r="493">
          <cell r="A493">
            <v>51803788</v>
          </cell>
          <cell r="B493" t="str">
            <v>1201</v>
          </cell>
          <cell r="C493" t="str">
            <v>MARTINEZ BOBADILLA MARTHA SOL</v>
          </cell>
          <cell r="D493" t="str">
            <v>ASESOR 105 2</v>
          </cell>
          <cell r="E493" t="str">
            <v>ASESOR 105 2</v>
          </cell>
          <cell r="F493" t="str">
            <v>DIRECCION SECTOR SALUD</v>
          </cell>
          <cell r="G493" t="str">
            <v>DIRECCION SECTOR SALUD</v>
          </cell>
          <cell r="H493" t="str">
            <v>ABOGADO</v>
          </cell>
          <cell r="I493" t="str">
            <v>DERECHO</v>
          </cell>
          <cell r="J493" t="str">
            <v>DERECHO PUBLICO; DERECHO LABORAL Y SEGURIDAD SOCIAL</v>
          </cell>
          <cell r="K493" t="str">
            <v>ESPECIALIZACION EN DERECHO PUBLICO; ESPECIALIZACION EN DERECHO LABORAL Y DE LA SEGURIDAD SOCIAL</v>
          </cell>
          <cell r="L493">
            <v>41317</v>
          </cell>
          <cell r="M493">
            <v>5.4694444444444441</v>
          </cell>
          <cell r="N493" t="str">
            <v>Menos 20 servicio</v>
          </cell>
          <cell r="O493" t="str">
            <v>Planta</v>
          </cell>
          <cell r="P493" t="str">
            <v>Libre N y R</v>
          </cell>
          <cell r="R493" t="str">
            <v>Colombia</v>
          </cell>
          <cell r="S493" t="str">
            <v>Bogotá D. C.</v>
          </cell>
          <cell r="T493" t="str">
            <v>Bogotá D. C.</v>
          </cell>
          <cell r="U493">
            <v>24084</v>
          </cell>
          <cell r="V493">
            <v>52.647222222222226</v>
          </cell>
          <cell r="W493" t="str">
            <v>Menos 55 edad</v>
          </cell>
          <cell r="X493" t="str">
            <v>ACTIVO</v>
          </cell>
          <cell r="Y493" t="str">
            <v>F</v>
          </cell>
          <cell r="Z493" t="str">
            <v>marmartinez@contraloriabogota.gov.co</v>
          </cell>
          <cell r="AA493">
            <v>51803788</v>
          </cell>
          <cell r="AB493" t="str">
            <v>ASESOR</v>
          </cell>
        </row>
        <row r="494">
          <cell r="A494">
            <v>51810735</v>
          </cell>
          <cell r="B494" t="str">
            <v>1512</v>
          </cell>
          <cell r="C494" t="str">
            <v>OVALLE BARRAGAN CLAUDIA CONSTANZA</v>
          </cell>
          <cell r="D494" t="str">
            <v>PROFESIONAL UNIVERSITARIO 219 3</v>
          </cell>
          <cell r="E494" t="str">
            <v>PROFESIONAL UNIVERSITARIO 219 3</v>
          </cell>
          <cell r="F494" t="str">
            <v>OFICINA ASESORA DE COMUNICACIONES</v>
          </cell>
          <cell r="G494" t="str">
            <v>OFICINA ASESORA DE COMUNICACIONES</v>
          </cell>
          <cell r="H494" t="str">
            <v>COMUNICADOR SOCIAL</v>
          </cell>
          <cell r="I494" t="str">
            <v>COMUNICACION SOCIAL</v>
          </cell>
          <cell r="J494" t="str">
            <v>CONTROL FISCAL</v>
          </cell>
          <cell r="K494" t="str">
            <v>ESPECIALIZACION EN CONTROL FISCAL</v>
          </cell>
          <cell r="L494">
            <v>34690</v>
          </cell>
          <cell r="M494">
            <v>23.608333333333334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R494" t="str">
            <v>Colombia</v>
          </cell>
          <cell r="S494" t="str">
            <v>Bogotá D. C.</v>
          </cell>
          <cell r="T494" t="str">
            <v>Bogotá D. C.</v>
          </cell>
          <cell r="U494">
            <v>24122</v>
          </cell>
          <cell r="V494">
            <v>52.544444444444444</v>
          </cell>
          <cell r="W494" t="str">
            <v>Menos 55 edad</v>
          </cell>
          <cell r="X494" t="str">
            <v>ACTIVO</v>
          </cell>
          <cell r="Y494" t="str">
            <v>F</v>
          </cell>
          <cell r="Z494" t="str">
            <v>covalle@contraloriabogota.gov.co</v>
          </cell>
          <cell r="AA494">
            <v>51810735</v>
          </cell>
          <cell r="AB494" t="str">
            <v>PROFESIONAL</v>
          </cell>
        </row>
        <row r="495">
          <cell r="A495">
            <v>51811908</v>
          </cell>
          <cell r="B495" t="str">
            <v>1262</v>
          </cell>
          <cell r="C495" t="str">
            <v>PINZON ENCISO CLAUDIA MARGARITA</v>
          </cell>
          <cell r="D495" t="str">
            <v>PROFESIONAL ESPECIALIZADO 222 7</v>
          </cell>
          <cell r="E495" t="str">
            <v>PROFESIONAL ESPECIALIZADO 222 7</v>
          </cell>
          <cell r="F495" t="str">
            <v>DIRECCION SECTOR MOVILIDAD</v>
          </cell>
          <cell r="G495" t="str">
            <v>DIRECCION SECTOR MOVILIDAD</v>
          </cell>
          <cell r="H495" t="str">
            <v>INGENIERO CIVIL</v>
          </cell>
          <cell r="I495" t="str">
            <v>INGENIERIA CIVIL</v>
          </cell>
          <cell r="J495" t="str">
            <v>DISEÑO Y CONSTRUCCION DE VIAS Y AEROPISTAS</v>
          </cell>
          <cell r="K495" t="str">
            <v>ESPECIALIZACION EN DISEÑO Y CONSTRUCCION DE VIAS Y AEROPISTAS</v>
          </cell>
          <cell r="L495">
            <v>34374</v>
          </cell>
          <cell r="M495">
            <v>24.477777777777778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R495" t="str">
            <v>Colombia</v>
          </cell>
          <cell r="S495" t="str">
            <v>Bogotá D. C.</v>
          </cell>
          <cell r="T495" t="str">
            <v>Bogotá D. C.</v>
          </cell>
          <cell r="U495">
            <v>24025</v>
          </cell>
          <cell r="V495">
            <v>52.80833333333333</v>
          </cell>
          <cell r="W495" t="str">
            <v>Menos 55 edad</v>
          </cell>
          <cell r="X495" t="str">
            <v>ACTIVO</v>
          </cell>
          <cell r="Y495" t="str">
            <v>F</v>
          </cell>
          <cell r="Z495" t="str">
            <v>cpinzon@contraloriabogota.gov.co</v>
          </cell>
          <cell r="AA495">
            <v>51811908</v>
          </cell>
          <cell r="AB495" t="str">
            <v>PROFESIONAL</v>
          </cell>
        </row>
        <row r="496">
          <cell r="A496">
            <v>51812044</v>
          </cell>
          <cell r="B496" t="str">
            <v>1874</v>
          </cell>
          <cell r="C496" t="str">
            <v xml:space="preserve">SANABRIA ARIZA CLEOTILDE </v>
          </cell>
          <cell r="D496" t="str">
            <v>PROFESIONAL UNIVERSITARIO 219 1</v>
          </cell>
          <cell r="E496" t="str">
            <v>TECNICO OPERATIVO 314 3</v>
          </cell>
          <cell r="F496" t="str">
            <v>DIRECCION SECTOR SERVICIOS PUBLICOS</v>
          </cell>
          <cell r="G496" t="str">
            <v>DIRECCION SECTOR SERVICIOS PUBLICOS</v>
          </cell>
          <cell r="H496" t="str">
            <v>INGENIERO DE SISTEMAS</v>
          </cell>
          <cell r="I496" t="str">
            <v>INGENIERIA DE SISTEMAS</v>
          </cell>
          <cell r="J496" t="str">
            <v/>
          </cell>
          <cell r="K496" t="str">
            <v/>
          </cell>
          <cell r="L496">
            <v>42471</v>
          </cell>
          <cell r="M496">
            <v>2.3055555555555554</v>
          </cell>
          <cell r="N496" t="str">
            <v>Menos 20 servicio</v>
          </cell>
          <cell r="O496" t="str">
            <v>Planta</v>
          </cell>
          <cell r="P496" t="str">
            <v>Carrera Administ</v>
          </cell>
          <cell r="Q496" t="str">
            <v>Temporal</v>
          </cell>
          <cell r="R496" t="str">
            <v>Colombia</v>
          </cell>
          <cell r="S496" t="str">
            <v>Bogotá D. C.</v>
          </cell>
          <cell r="T496" t="str">
            <v>Bogotá D. C.</v>
          </cell>
          <cell r="U496">
            <v>24131</v>
          </cell>
          <cell r="V496">
            <v>52.519444444444446</v>
          </cell>
          <cell r="W496" t="str">
            <v>Menos 55 edad</v>
          </cell>
          <cell r="X496" t="str">
            <v>ACTIVO</v>
          </cell>
          <cell r="Y496" t="str">
            <v>F</v>
          </cell>
          <cell r="Z496" t="str">
            <v>csanabria@contraloriabogota.gov.co</v>
          </cell>
          <cell r="AA496">
            <v>51812044</v>
          </cell>
          <cell r="AB496" t="str">
            <v>PROFESIONAL</v>
          </cell>
        </row>
        <row r="497">
          <cell r="A497">
            <v>51816841</v>
          </cell>
          <cell r="B497" t="str">
            <v>1503</v>
          </cell>
          <cell r="C497" t="str">
            <v>BUITRAGO SUAREZ SANDRA ROCIO</v>
          </cell>
          <cell r="D497" t="str">
            <v>PROFESIONAL UNIVERSITARIO 219 3</v>
          </cell>
          <cell r="E497" t="str">
            <v>PROFESIONAL UNIVERSITARIO 219 3</v>
          </cell>
          <cell r="F497" t="str">
            <v>DIRECCION SECTOR SALUD</v>
          </cell>
          <cell r="G497" t="str">
            <v>DIRECCION SECTOR SALUD</v>
          </cell>
          <cell r="H497" t="str">
            <v>CONTADOR PUBLICO</v>
          </cell>
          <cell r="I497" t="str">
            <v>CONTADURIA PUBLICA</v>
          </cell>
          <cell r="J497" t="str">
            <v>ADMINISTRACION ESTRATEGICA DEL CONTROL INTERNO</v>
          </cell>
          <cell r="K497" t="str">
            <v>ESPECIALIZACION EN ADMINISTRACION ESTRATEGICA DEL CONTROL INTERNO</v>
          </cell>
          <cell r="L497">
            <v>34516</v>
          </cell>
          <cell r="M497">
            <v>24.083333333333332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R497" t="str">
            <v>Colombia</v>
          </cell>
          <cell r="S497" t="str">
            <v>Bogotá D. C.</v>
          </cell>
          <cell r="T497" t="str">
            <v>Bogotá D. C.</v>
          </cell>
          <cell r="U497">
            <v>23223</v>
          </cell>
          <cell r="V497">
            <v>55.00277777777778</v>
          </cell>
          <cell r="W497" t="str">
            <v>Mas 55 edad</v>
          </cell>
          <cell r="X497" t="str">
            <v>ACTIVO</v>
          </cell>
          <cell r="Y497" t="str">
            <v>F</v>
          </cell>
          <cell r="Z497" t="str">
            <v>sbuitrago@contraloriabogota.gov.co</v>
          </cell>
          <cell r="AA497">
            <v>51816841</v>
          </cell>
          <cell r="AB497" t="str">
            <v>PROFESIONAL</v>
          </cell>
        </row>
        <row r="498">
          <cell r="A498">
            <v>51817670</v>
          </cell>
          <cell r="B498" t="str">
            <v>1419</v>
          </cell>
          <cell r="C498" t="str">
            <v>ALFONSO MEDINA NANCY TRINIDAD</v>
          </cell>
          <cell r="D498" t="str">
            <v>PROFESIONAL ESPECIALIZADO 222 7</v>
          </cell>
          <cell r="E498" t="str">
            <v>PROFESIONAL ESPECIALIZADO 222 7</v>
          </cell>
          <cell r="F498" t="str">
            <v>DIRECCION DE PARTICIPACION CIUDADANA Y DESARROLLO LOCAL</v>
          </cell>
          <cell r="G498" t="str">
            <v>DIRECCION DE PARTICIPACION CIUDADANA Y DESARROLLO LOCAL</v>
          </cell>
          <cell r="H498" t="str">
            <v>PSICOLOGO</v>
          </cell>
          <cell r="I498" t="str">
            <v>PSICOLOGIA</v>
          </cell>
          <cell r="J498" t="str">
            <v>PSICOLOGIA CLINICA</v>
          </cell>
          <cell r="K498" t="str">
            <v>ESPECIALIZACION EN PSICOLOGIA CLINICA</v>
          </cell>
          <cell r="L498">
            <v>34697</v>
          </cell>
          <cell r="M498">
            <v>23.588888888888889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R498" t="str">
            <v>Colombia</v>
          </cell>
          <cell r="S498" t="str">
            <v>Cundinamarca</v>
          </cell>
          <cell r="T498" t="str">
            <v>La Palma</v>
          </cell>
          <cell r="U498">
            <v>24167</v>
          </cell>
          <cell r="V498">
            <v>52.416666666666664</v>
          </cell>
          <cell r="W498" t="str">
            <v>Menos 55 edad</v>
          </cell>
          <cell r="X498" t="str">
            <v>ACTIVO</v>
          </cell>
          <cell r="Y498" t="str">
            <v>F</v>
          </cell>
          <cell r="Z498" t="str">
            <v>nalfonso@contraloriabogota.gov.co</v>
          </cell>
          <cell r="AA498">
            <v>51817670</v>
          </cell>
          <cell r="AB498" t="str">
            <v>PROFESIONAL</v>
          </cell>
        </row>
        <row r="499">
          <cell r="A499">
            <v>51818139</v>
          </cell>
          <cell r="B499" t="str">
            <v>1671</v>
          </cell>
          <cell r="C499" t="str">
            <v xml:space="preserve">NAVARRO MORALES SONIA </v>
          </cell>
          <cell r="D499" t="str">
            <v>PROFESIONAL UNIVERSITARIO 219 3</v>
          </cell>
          <cell r="E499" t="str">
            <v>PROFESIONAL UNIVERSITARIO 219 3</v>
          </cell>
          <cell r="F499" t="str">
            <v>SUBDIRECCION DE GESTION DE TALENTO HUMANO</v>
          </cell>
          <cell r="G499" t="str">
            <v>DIRECCION DE TALENTO HUMANO</v>
          </cell>
          <cell r="H499" t="str">
            <v>CONTADOR PUBLICO; TECNICO EN SISTEMAS</v>
          </cell>
          <cell r="I499" t="str">
            <v>CONTADURIA PUBLICA; TECNOLOGIA EN SISTEMAS</v>
          </cell>
          <cell r="J499" t="str">
            <v>GOBIERNO Y CONTROL DEL DISTRITO</v>
          </cell>
          <cell r="K499" t="str">
            <v>ESPECIALIZACION EN GOBIERNO Y CONTROL DEL DISTRITO CAPITAL</v>
          </cell>
          <cell r="L499">
            <v>32919</v>
          </cell>
          <cell r="M499">
            <v>28.461111111111112</v>
          </cell>
          <cell r="N499" t="str">
            <v>Mas 20 servicio</v>
          </cell>
          <cell r="O499" t="str">
            <v>Provisional</v>
          </cell>
          <cell r="P499" t="str">
            <v>Definitivo</v>
          </cell>
          <cell r="R499" t="str">
            <v>Colombia</v>
          </cell>
          <cell r="S499" t="str">
            <v>Bogotá D. C.</v>
          </cell>
          <cell r="T499" t="str">
            <v>Bogotá D. C.</v>
          </cell>
          <cell r="U499">
            <v>24195</v>
          </cell>
          <cell r="V499">
            <v>52.338888888888889</v>
          </cell>
          <cell r="W499" t="str">
            <v>Menos 55 edad</v>
          </cell>
          <cell r="X499" t="str">
            <v>ACTIVO</v>
          </cell>
          <cell r="Y499" t="str">
            <v>F</v>
          </cell>
          <cell r="Z499" t="str">
            <v>snavarro@contraloriabogota.gov.co</v>
          </cell>
          <cell r="AA499">
            <v>51818139</v>
          </cell>
          <cell r="AB499" t="str">
            <v>PROFESIONAL</v>
          </cell>
        </row>
        <row r="500">
          <cell r="A500">
            <v>51819177</v>
          </cell>
          <cell r="B500" t="str">
            <v>1395</v>
          </cell>
          <cell r="C500" t="str">
            <v>RAMIREZ ANGEL OLGA LUCIA</v>
          </cell>
          <cell r="D500" t="str">
            <v>PROFESIONAL ESPECIALIZADO 222 7</v>
          </cell>
          <cell r="E500" t="str">
            <v>PROFESIONAL ESPECIALIZADO 222 7</v>
          </cell>
          <cell r="F500" t="str">
            <v>DIRECCION DE RESPONSABILIDAD FISCAL Y JURISDICCION COACTIVA</v>
          </cell>
          <cell r="G500" t="str">
            <v>DIRECCION DE RESPONSABILIDAD FISCAL Y JURISDICCION COACTIVA</v>
          </cell>
          <cell r="H500" t="str">
            <v>ABOGADO</v>
          </cell>
          <cell r="I500" t="str">
            <v>DERECHO</v>
          </cell>
          <cell r="J500" t="str">
            <v>DERECHO PENAL Y CIENCIAS FORENCES; DERECHO CONSTITUCIONAL Y ADMINISTRATIVO</v>
          </cell>
          <cell r="K500" t="e">
            <v>#N/A</v>
          </cell>
          <cell r="L500">
            <v>34351</v>
          </cell>
          <cell r="M500">
            <v>24.538888888888888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R500" t="str">
            <v>Colombia</v>
          </cell>
          <cell r="S500" t="str">
            <v>Bogotá D. C.</v>
          </cell>
          <cell r="T500" t="str">
            <v>Bogotá D. C.</v>
          </cell>
          <cell r="U500">
            <v>24093</v>
          </cell>
          <cell r="V500">
            <v>52.62222222222222</v>
          </cell>
          <cell r="W500" t="str">
            <v>Menos 55 edad</v>
          </cell>
          <cell r="X500" t="str">
            <v>ACTIVO</v>
          </cell>
          <cell r="Y500" t="str">
            <v>F</v>
          </cell>
          <cell r="Z500" t="str">
            <v>oramirez@contraloriabogota.gov.co</v>
          </cell>
          <cell r="AA500">
            <v>51819177</v>
          </cell>
          <cell r="AB500" t="str">
            <v>PROFESIONAL</v>
          </cell>
        </row>
        <row r="501">
          <cell r="A501">
            <v>51820665</v>
          </cell>
          <cell r="B501" t="str">
            <v>1461</v>
          </cell>
          <cell r="C501" t="str">
            <v>BENAVIDES RAMIREZ CLAUDIA PATRICIA</v>
          </cell>
          <cell r="D501" t="str">
            <v>PROFESIONAL ESPECIALIZADO 222 7</v>
          </cell>
          <cell r="E501" t="str">
            <v>PROFESIONAL ESPECIALIZADO 222 5</v>
          </cell>
          <cell r="F501" t="str">
            <v>DIRECCION SECTOR CULTURA, RECREACION Y DEPORTE</v>
          </cell>
          <cell r="G501" t="str">
            <v>DIRECCION SECTOR CULTURA, RECREACION Y DEPORTE</v>
          </cell>
          <cell r="H501" t="str">
            <v>ADMINISTRADOR PUBLICO</v>
          </cell>
          <cell r="I501" t="str">
            <v>ADMINISTRACION PUBLICA</v>
          </cell>
          <cell r="J501" t="str">
            <v>GERENCIA FINANCIERA SISTEMATIZADA; GOBIERNO Y CONTROL DEL DISTRITO CAPITAL</v>
          </cell>
          <cell r="K501" t="str">
            <v>ESPECIALIZACION EN GERENCIA FINANCIERA SISTEMATIZADA; ESPECIALIZACION EN GOBIERNO Y CONTROL DEL DISTRITO CAPITAL</v>
          </cell>
          <cell r="L501">
            <v>34352</v>
          </cell>
          <cell r="M501">
            <v>24.536111111111111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R501" t="str">
            <v>Colombia</v>
          </cell>
          <cell r="S501" t="str">
            <v>Bogotá D. C.</v>
          </cell>
          <cell r="T501" t="str">
            <v>Bogotá D. C.</v>
          </cell>
          <cell r="U501">
            <v>23583</v>
          </cell>
          <cell r="V501">
            <v>54.016666666666666</v>
          </cell>
          <cell r="W501" t="str">
            <v>Menos 55 edad</v>
          </cell>
          <cell r="X501" t="str">
            <v>ACTIVO</v>
          </cell>
          <cell r="Y501" t="str">
            <v>F</v>
          </cell>
          <cell r="Z501" t="str">
            <v>cbenavides@contraloriabogota.gov.co</v>
          </cell>
          <cell r="AA501">
            <v>51820665</v>
          </cell>
          <cell r="AB501" t="str">
            <v>PROFESIONAL</v>
          </cell>
        </row>
        <row r="502">
          <cell r="A502">
            <v>51826968</v>
          </cell>
          <cell r="B502" t="str">
            <v>2080</v>
          </cell>
          <cell r="C502" t="str">
            <v>PORTELA DAVID LUZ MERY</v>
          </cell>
          <cell r="D502" t="str">
            <v>GERENTE 039 1</v>
          </cell>
          <cell r="E502" t="str">
            <v>GERENTE 039 1</v>
          </cell>
          <cell r="F502" t="str">
            <v>DIRECCION SECTOR GOBIERNO</v>
          </cell>
          <cell r="G502" t="str">
            <v>DIRECCION SECTOR GOBIERNO</v>
          </cell>
          <cell r="H502" t="str">
            <v>ECONOMISTA</v>
          </cell>
          <cell r="I502" t="str">
            <v>ECONOMIA</v>
          </cell>
          <cell r="J502" t="str">
            <v>PROYECTOS DE DESARROLLO</v>
          </cell>
          <cell r="K502" t="str">
            <v>ESPECIALIZACION EN PROYECTOS DE DESARROLLO</v>
          </cell>
          <cell r="L502">
            <v>42870</v>
          </cell>
          <cell r="M502">
            <v>1.211111111111111</v>
          </cell>
          <cell r="N502" t="str">
            <v>Menos 20 servicio</v>
          </cell>
          <cell r="O502" t="str">
            <v>Planta</v>
          </cell>
          <cell r="P502" t="str">
            <v>Libre N y R</v>
          </cell>
          <cell r="R502" t="str">
            <v>Colombia</v>
          </cell>
          <cell r="S502" t="str">
            <v>Meta</v>
          </cell>
          <cell r="T502" t="str">
            <v>Villavicencio</v>
          </cell>
          <cell r="U502">
            <v>22788</v>
          </cell>
          <cell r="V502">
            <v>56.19166666666667</v>
          </cell>
          <cell r="W502" t="str">
            <v>Mas 55 edad</v>
          </cell>
          <cell r="X502" t="str">
            <v>ACTIVO</v>
          </cell>
          <cell r="Y502" t="str">
            <v>F</v>
          </cell>
          <cell r="Z502" t="str">
            <v>lportela@contraloriabogota.gov.co</v>
          </cell>
          <cell r="AA502">
            <v>51826968</v>
          </cell>
          <cell r="AB502" t="str">
            <v>DIRECTIVO</v>
          </cell>
        </row>
        <row r="503">
          <cell r="A503">
            <v>51827776</v>
          </cell>
          <cell r="B503" t="str">
            <v>1380</v>
          </cell>
          <cell r="C503" t="str">
            <v>GONZALEZ BELTRAN GLORIA STELLA</v>
          </cell>
          <cell r="D503" t="str">
            <v>PROFESIONAL ESPECIALIZADO 222 7</v>
          </cell>
          <cell r="E503" t="str">
            <v>PROFESIONAL ESPECIALIZADO 222 7</v>
          </cell>
          <cell r="F503" t="str">
            <v>DIRECCION SECTOR HACIENDA</v>
          </cell>
          <cell r="G503" t="str">
            <v>DIRECCION SECTOR HACIENDA</v>
          </cell>
          <cell r="H503" t="str">
            <v>CONTADOR PUBLICO</v>
          </cell>
          <cell r="I503" t="str">
            <v>CONTADURIA PUBLICA</v>
          </cell>
          <cell r="J503" t="str">
            <v>ADMINISTRACION ESTRATEGICA DEL CONTROL INTERNO</v>
          </cell>
          <cell r="K503" t="str">
            <v>ESPECIALIZACION EN ADMINISTRACION ESTRATEGICA DEL CONTROL INTERNO</v>
          </cell>
          <cell r="L503">
            <v>34347</v>
          </cell>
          <cell r="M503">
            <v>24.55</v>
          </cell>
          <cell r="N503" t="str">
            <v>Mas 20 servicio</v>
          </cell>
          <cell r="O503" t="str">
            <v>Planta</v>
          </cell>
          <cell r="P503" t="str">
            <v>Carrera Administ</v>
          </cell>
          <cell r="R503" t="str">
            <v>Colombia</v>
          </cell>
          <cell r="S503" t="str">
            <v>Bogotá D. C.</v>
          </cell>
          <cell r="T503" t="str">
            <v>Bogotá D. C.</v>
          </cell>
          <cell r="U503">
            <v>24180</v>
          </cell>
          <cell r="V503">
            <v>52.380555555555553</v>
          </cell>
          <cell r="W503" t="str">
            <v>Menos 55 edad</v>
          </cell>
          <cell r="X503" t="str">
            <v>ACTIVO</v>
          </cell>
          <cell r="Y503" t="str">
            <v>F</v>
          </cell>
          <cell r="Z503" t="str">
            <v>ggonzalez@contraloriabogota.gov.co</v>
          </cell>
          <cell r="AA503">
            <v>51827776</v>
          </cell>
          <cell r="AB503" t="str">
            <v>PROFESIONAL</v>
          </cell>
        </row>
        <row r="504">
          <cell r="A504">
            <v>51828686</v>
          </cell>
          <cell r="B504" t="str">
            <v>1345</v>
          </cell>
          <cell r="C504" t="str">
            <v>BERNAL TORRES SANDRA INES</v>
          </cell>
          <cell r="D504" t="str">
            <v>PROFESIONAL ESPECIALIZADO 222 7</v>
          </cell>
          <cell r="E504" t="str">
            <v>PROFESIONAL ESPECIALIZADO 222 7</v>
          </cell>
          <cell r="F504" t="str">
            <v>SUBDIRECCION DE SERVICIOS GENERALES</v>
          </cell>
          <cell r="G504" t="str">
            <v>DIRECCION ADMINISTRATIVA Y FINANCIERA</v>
          </cell>
          <cell r="H504" t="str">
            <v>ABOGADO</v>
          </cell>
          <cell r="I504" t="str">
            <v>DERECHO</v>
          </cell>
          <cell r="J504" t="str">
            <v>DERECHO ADMINISTRATIVO</v>
          </cell>
          <cell r="K504" t="str">
            <v>ESPECIALIZACION EN DERECHO ADMINISTRATIVO</v>
          </cell>
          <cell r="L504">
            <v>41407</v>
          </cell>
          <cell r="M504">
            <v>5.2166666666666668</v>
          </cell>
          <cell r="N504" t="str">
            <v>Menos 20 servicio</v>
          </cell>
          <cell r="O504" t="str">
            <v>Provisional</v>
          </cell>
          <cell r="P504" t="str">
            <v>Definitivo</v>
          </cell>
          <cell r="R504" t="str">
            <v>Colombia</v>
          </cell>
          <cell r="S504" t="str">
            <v>Bogotá D. C.</v>
          </cell>
          <cell r="T504" t="str">
            <v>Bogotá D. C.</v>
          </cell>
          <cell r="U504">
            <v>23460</v>
          </cell>
          <cell r="V504">
            <v>54.352777777777774</v>
          </cell>
          <cell r="W504" t="str">
            <v>Menos 55 edad</v>
          </cell>
          <cell r="X504" t="str">
            <v>ACTIVO</v>
          </cell>
          <cell r="Y504" t="str">
            <v>F</v>
          </cell>
          <cell r="Z504" t="str">
            <v>sbernal@contraloriabogota.gov.co</v>
          </cell>
          <cell r="AA504">
            <v>51828686</v>
          </cell>
          <cell r="AB504" t="str">
            <v>PROFESIONAL</v>
          </cell>
        </row>
        <row r="505">
          <cell r="A505">
            <v>51828700</v>
          </cell>
          <cell r="B505" t="str">
            <v>1168</v>
          </cell>
          <cell r="C505" t="str">
            <v xml:space="preserve">OSORIO QUINTERO LEYLA </v>
          </cell>
          <cell r="D505" t="str">
            <v>GERENTE 039 1</v>
          </cell>
          <cell r="E505" t="str">
            <v>GERENTE 039 1</v>
          </cell>
          <cell r="F505" t="str">
            <v>DIRECCION SECTOR SALUD</v>
          </cell>
          <cell r="G505" t="str">
            <v>DIRECCION SECTOR SALUD</v>
          </cell>
          <cell r="H505" t="str">
            <v>ABOGADO</v>
          </cell>
          <cell r="I505" t="str">
            <v>DERECHO</v>
          </cell>
          <cell r="J505" t="str">
            <v>DERECHO NOTARIAL Y REGISTRAL; CONTRATACION ESTATAL; PERIODISMO</v>
          </cell>
          <cell r="K505" t="str">
            <v>ESPECIALIZACION EN DERECHO NOTARIAL Y REGISTRAL; ESPECIALIZACION EN CONTRATACION ESTATAL; ESPECIALIZACION EN PERIODISMO</v>
          </cell>
          <cell r="L505">
            <v>42506</v>
          </cell>
          <cell r="M505">
            <v>2.2083333333333335</v>
          </cell>
          <cell r="N505" t="str">
            <v>Menos 20 servicio</v>
          </cell>
          <cell r="O505" t="str">
            <v>Planta</v>
          </cell>
          <cell r="P505" t="str">
            <v>Libre N y R</v>
          </cell>
          <cell r="R505" t="str">
            <v>Colombia</v>
          </cell>
          <cell r="S505" t="str">
            <v>Bogotá D. C.</v>
          </cell>
          <cell r="T505" t="str">
            <v>Bogotá D. C.</v>
          </cell>
          <cell r="U505">
            <v>24354</v>
          </cell>
          <cell r="V505">
            <v>51.908333333333331</v>
          </cell>
          <cell r="W505" t="str">
            <v>Menos 55 edad</v>
          </cell>
          <cell r="X505" t="str">
            <v>ACTIVO</v>
          </cell>
          <cell r="Y505" t="str">
            <v>F</v>
          </cell>
          <cell r="Z505" t="str">
            <v>losorio@contraloriabogota.gov.co</v>
          </cell>
          <cell r="AA505">
            <v>51828700</v>
          </cell>
          <cell r="AB505" t="str">
            <v>DIRECTIVO</v>
          </cell>
        </row>
        <row r="506">
          <cell r="A506">
            <v>51831617</v>
          </cell>
          <cell r="B506" t="str">
            <v>1916</v>
          </cell>
          <cell r="C506" t="str">
            <v xml:space="preserve">GONZALEZ FORERO AMPARO </v>
          </cell>
          <cell r="D506" t="str">
            <v>PROFESIONAL UNIVERSITARIO 219 1</v>
          </cell>
          <cell r="E506" t="str">
            <v>SECRETARIO 440 8</v>
          </cell>
          <cell r="F506" t="str">
            <v>DIRECCION SECTOR SALUD</v>
          </cell>
          <cell r="G506" t="str">
            <v>DIRECCION SECTOR SALUD</v>
          </cell>
          <cell r="H506" t="str">
            <v>CONTADOR PUBLICO</v>
          </cell>
          <cell r="I506" t="str">
            <v>CONTADURIA PUBLICA</v>
          </cell>
          <cell r="J506" t="str">
            <v/>
          </cell>
          <cell r="K506" t="str">
            <v/>
          </cell>
          <cell r="L506">
            <v>31217</v>
          </cell>
          <cell r="M506">
            <v>33.116666666666667</v>
          </cell>
          <cell r="N506" t="str">
            <v>Mas 20 servicio</v>
          </cell>
          <cell r="O506" t="str">
            <v>Planta</v>
          </cell>
          <cell r="P506" t="str">
            <v>Carrera Administ</v>
          </cell>
          <cell r="Q506" t="str">
            <v>Definitivo</v>
          </cell>
          <cell r="R506" t="str">
            <v>Colombia</v>
          </cell>
          <cell r="S506" t="str">
            <v>Bogotá D. C.</v>
          </cell>
          <cell r="T506" t="str">
            <v>Bogotá D. C.</v>
          </cell>
          <cell r="U506">
            <v>24248</v>
          </cell>
          <cell r="V506">
            <v>52.194444444444443</v>
          </cell>
          <cell r="W506" t="str">
            <v>Menos 55 edad</v>
          </cell>
          <cell r="X506" t="str">
            <v>ACTIVO</v>
          </cell>
          <cell r="Y506" t="str">
            <v>F</v>
          </cell>
          <cell r="Z506" t="str">
            <v>agonzalez@contraloriabogota.gov.co</v>
          </cell>
          <cell r="AA506">
            <v>51831617</v>
          </cell>
          <cell r="AB506" t="str">
            <v>PROFESIONAL</v>
          </cell>
        </row>
        <row r="507">
          <cell r="A507">
            <v>51831744</v>
          </cell>
          <cell r="B507" t="str">
            <v>1344</v>
          </cell>
          <cell r="C507" t="str">
            <v>ROMERO GARCIA DORIS STELLA</v>
          </cell>
          <cell r="D507" t="str">
            <v>PROFESIONAL ESPECIALIZADO 222 7</v>
          </cell>
          <cell r="E507" t="str">
            <v>PROFESIONAL ESPECIALIZADO 222 7</v>
          </cell>
          <cell r="F507" t="str">
            <v>DIRECCION SECTOR INTEGRACION SOCIAL</v>
          </cell>
          <cell r="G507" t="str">
            <v>DIRECCION SECTOR INTEGRACION SOCIAL</v>
          </cell>
          <cell r="H507" t="str">
            <v>TRABAJADOR SOCIAL</v>
          </cell>
          <cell r="I507" t="str">
            <v>TRABAJO SOCIAL</v>
          </cell>
          <cell r="J507" t="str">
            <v>GERENCIA SOCIAL;MAGISTER EN INVESTIGACION SOCIAL INTERDISCIPLINARIA</v>
          </cell>
          <cell r="K507" t="str">
            <v>ESPECIALIZACION EN GERENCIA SOCIAL; MAESTRIA EN INVESTIGACION SOCIAL INTERDISCIPLINARIA</v>
          </cell>
          <cell r="L507">
            <v>42307</v>
          </cell>
          <cell r="M507">
            <v>2.7527777777777778</v>
          </cell>
          <cell r="N507" t="str">
            <v>Menos 20 servicio</v>
          </cell>
          <cell r="O507" t="str">
            <v>Planta</v>
          </cell>
          <cell r="P507" t="str">
            <v>Carrera Administ</v>
          </cell>
          <cell r="R507" t="str">
            <v>Colombia</v>
          </cell>
          <cell r="S507" t="str">
            <v>Bogotá D. C.</v>
          </cell>
          <cell r="T507" t="str">
            <v>Bogotá D. C.</v>
          </cell>
          <cell r="U507">
            <v>24353</v>
          </cell>
          <cell r="V507">
            <v>51.911111111111111</v>
          </cell>
          <cell r="W507" t="str">
            <v>Menos 55 edad</v>
          </cell>
          <cell r="X507" t="str">
            <v>ACTIVO</v>
          </cell>
          <cell r="Y507" t="str">
            <v>F</v>
          </cell>
          <cell r="Z507" t="str">
            <v>dromero@contraloriabogota.gov.co</v>
          </cell>
          <cell r="AA507">
            <v>51831744</v>
          </cell>
          <cell r="AB507" t="str">
            <v>PROFESIONAL</v>
          </cell>
        </row>
        <row r="508">
          <cell r="A508">
            <v>51834694</v>
          </cell>
          <cell r="B508" t="str">
            <v>1644</v>
          </cell>
          <cell r="C508" t="str">
            <v>OVALLE SUAZA EDNA RUTH</v>
          </cell>
          <cell r="D508" t="str">
            <v>PROFESIONAL UNIVERSITARIO 219 3</v>
          </cell>
          <cell r="E508" t="str">
            <v>PROFESIONAL UNIVERSITARIO 219 3</v>
          </cell>
          <cell r="F508" t="str">
            <v>SUBDIRECCION DE CONTRATACION</v>
          </cell>
          <cell r="G508" t="str">
            <v>DIRECCION ADMINISTRATIVA Y FINANCIERA</v>
          </cell>
          <cell r="H508" t="str">
            <v>ABOGADO</v>
          </cell>
          <cell r="I508" t="str">
            <v>DERECHO</v>
          </cell>
          <cell r="J508" t="str">
            <v>RECURSOS HUMANOS Y DERECHO COMERCIAL</v>
          </cell>
          <cell r="K508" t="str">
            <v>ESPECIALIZACION EN GESTION DE RECURSOS HUMANOS</v>
          </cell>
          <cell r="L508">
            <v>35577</v>
          </cell>
          <cell r="M508">
            <v>21.177777777777777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R508" t="str">
            <v>Colombia</v>
          </cell>
          <cell r="S508" t="str">
            <v>Huila</v>
          </cell>
          <cell r="T508" t="str">
            <v>Neiva</v>
          </cell>
          <cell r="U508">
            <v>24341</v>
          </cell>
          <cell r="V508">
            <v>51.94166666666667</v>
          </cell>
          <cell r="W508" t="str">
            <v>Menos 55 edad</v>
          </cell>
          <cell r="X508" t="str">
            <v>ACTIVO</v>
          </cell>
          <cell r="Y508" t="str">
            <v>F</v>
          </cell>
          <cell r="Z508" t="str">
            <v>erovalle@contraloriabogota.gov.co</v>
          </cell>
          <cell r="AA508">
            <v>51834694</v>
          </cell>
          <cell r="AB508" t="str">
            <v>PROFESIONAL</v>
          </cell>
        </row>
        <row r="509">
          <cell r="A509">
            <v>51846365</v>
          </cell>
          <cell r="B509" t="str">
            <v>1906</v>
          </cell>
          <cell r="C509" t="str">
            <v>ARIAS CRISTANCHO GLORIA AMPARO</v>
          </cell>
          <cell r="D509" t="str">
            <v>PROFESIONAL UNIVERSITARIO 219 1</v>
          </cell>
          <cell r="E509" t="str">
            <v>SECRETARIO 440 8</v>
          </cell>
          <cell r="F509" t="str">
            <v>SUBDIRECCION DE GESTION LOCAL</v>
          </cell>
          <cell r="G509" t="str">
            <v>DIRECCION DE PARTICIPACION CIUDADANA Y DESARROLLO LOCAL</v>
          </cell>
          <cell r="H509" t="str">
            <v>ADMINISTRADOR DE EMPRESAS</v>
          </cell>
          <cell r="I509" t="str">
            <v>ADMINISTRACION DE EMPRESAS</v>
          </cell>
          <cell r="J509" t="str">
            <v>REVISORIA FISCAL Y CONTROL DE GESTION</v>
          </cell>
          <cell r="K509" t="str">
            <v>ESPECIALIZACION EN REVISORIA FISCAL Y CONTROL DE GESTION</v>
          </cell>
          <cell r="L509">
            <v>34243</v>
          </cell>
          <cell r="M509">
            <v>24.833333333333332</v>
          </cell>
          <cell r="N509" t="str">
            <v>Mas 20 servicio</v>
          </cell>
          <cell r="O509" t="str">
            <v>Planta</v>
          </cell>
          <cell r="P509" t="str">
            <v>Carrera Administ</v>
          </cell>
          <cell r="Q509" t="str">
            <v>Temporal</v>
          </cell>
          <cell r="R509" t="str">
            <v>Colombia</v>
          </cell>
          <cell r="S509" t="str">
            <v>Bogotá D. C.</v>
          </cell>
          <cell r="T509" t="str">
            <v>Bogotá D. C.</v>
          </cell>
          <cell r="U509">
            <v>24162</v>
          </cell>
          <cell r="V509">
            <v>52.43611111111111</v>
          </cell>
          <cell r="W509" t="str">
            <v>Menos 55 edad</v>
          </cell>
          <cell r="X509" t="str">
            <v>ACTIVO</v>
          </cell>
          <cell r="Y509" t="str">
            <v>F</v>
          </cell>
          <cell r="Z509" t="str">
            <v>garias@contraloriabogota.gov.co</v>
          </cell>
          <cell r="AA509">
            <v>51846365</v>
          </cell>
          <cell r="AB509" t="str">
            <v>PROFESIONAL</v>
          </cell>
        </row>
        <row r="510">
          <cell r="A510">
            <v>51851370</v>
          </cell>
          <cell r="B510" t="str">
            <v>1406</v>
          </cell>
          <cell r="C510" t="str">
            <v xml:space="preserve">JIMENEZ GIRALDO ADRIANA </v>
          </cell>
          <cell r="D510" t="str">
            <v>PROFESIONAL ESPECIALIZADO 222 7</v>
          </cell>
          <cell r="E510" t="str">
            <v>PROFESIONAL ESPECIALIZADO 222 7</v>
          </cell>
          <cell r="F510" t="str">
            <v>DIRECCION DE PLANEACION</v>
          </cell>
          <cell r="G510" t="str">
            <v>DIRECCION DE PLANEACION</v>
          </cell>
          <cell r="H510" t="str">
            <v>INGENIERO DE SISTEMAS</v>
          </cell>
          <cell r="I510" t="str">
            <v>INGENIERIA DE SISTEMAS</v>
          </cell>
          <cell r="J510" t="str">
            <v>GERENCIA PUBLICA; ADMINISTRACION Y GERENCIA DE SISTEMAS DE CALIDAD</v>
          </cell>
          <cell r="K510" t="str">
            <v>ESPECIALIZACION EN GERENCIA PUBLICA; ESPECIALIZACION EN ADMINISTRACION; ESPECIALIZACION EN ADMINISTRACION Y GERENCIA DE SISTEMAS DE CALIDAD</v>
          </cell>
          <cell r="L510">
            <v>42212</v>
          </cell>
          <cell r="M510">
            <v>3.0111111111111111</v>
          </cell>
          <cell r="N510" t="str">
            <v>Menos 20 servicio</v>
          </cell>
          <cell r="O510" t="str">
            <v>Planta</v>
          </cell>
          <cell r="P510" t="str">
            <v>Carrera Administ</v>
          </cell>
          <cell r="R510" t="str">
            <v>Colombia</v>
          </cell>
          <cell r="S510" t="str">
            <v>Bogotá D. C.</v>
          </cell>
          <cell r="T510" t="str">
            <v>Bogotá D. C.</v>
          </cell>
          <cell r="U510">
            <v>24429</v>
          </cell>
          <cell r="V510">
            <v>51.702777777777776</v>
          </cell>
          <cell r="W510" t="str">
            <v>Menos 55 edad</v>
          </cell>
          <cell r="X510" t="str">
            <v>ACTIVO</v>
          </cell>
          <cell r="Y510" t="str">
            <v>F</v>
          </cell>
          <cell r="Z510" t="str">
            <v>adrjimenez@contraloriabogota.gov.co</v>
          </cell>
          <cell r="AA510">
            <v>51851370</v>
          </cell>
          <cell r="AB510" t="str">
            <v>PROFESIONAL</v>
          </cell>
        </row>
        <row r="511">
          <cell r="A511">
            <v>51851844</v>
          </cell>
          <cell r="B511" t="str">
            <v>1895</v>
          </cell>
          <cell r="C511" t="str">
            <v>DELGADO TARQUINO CLAUDIA PATRICIA</v>
          </cell>
          <cell r="D511" t="str">
            <v>SECRETARIO EJECUTIVO 425 9</v>
          </cell>
          <cell r="E511" t="str">
            <v>SECRETARIO EJECUTIVO 425 9</v>
          </cell>
          <cell r="F511" t="str">
            <v>DIRECCION SECTOR MOVILIDAD</v>
          </cell>
          <cell r="G511" t="str">
            <v>DIRECCION SECTOR MOVILIDAD</v>
          </cell>
          <cell r="H511" t="str">
            <v>PROFESIONAL EN TERAPIA OCUPACIONAL</v>
          </cell>
          <cell r="I511" t="str">
            <v>TERAPIA OCUPACIONAL</v>
          </cell>
          <cell r="J511" t="str">
            <v>GOBIERNO Y CONTROL DEL DISTRITO</v>
          </cell>
          <cell r="K511" t="str">
            <v>ESPECIALIZACION EN GOBIERNO Y CONTROL DEL DISTRITO CAPITAL</v>
          </cell>
          <cell r="L511">
            <v>35464</v>
          </cell>
          <cell r="M511">
            <v>21.494444444444444</v>
          </cell>
          <cell r="N511" t="str">
            <v>Mas 20 servicio</v>
          </cell>
          <cell r="O511" t="str">
            <v>Planta</v>
          </cell>
          <cell r="P511" t="str">
            <v>Carrera Administ</v>
          </cell>
          <cell r="R511" t="str">
            <v>Colombia</v>
          </cell>
          <cell r="S511" t="str">
            <v>Bogotá D. C.</v>
          </cell>
          <cell r="T511" t="str">
            <v>Bogotá D. C.</v>
          </cell>
          <cell r="U511">
            <v>24492</v>
          </cell>
          <cell r="V511">
            <v>51.530555555555559</v>
          </cell>
          <cell r="W511" t="str">
            <v>Menos 55 edad</v>
          </cell>
          <cell r="X511" t="str">
            <v>ACTIVO</v>
          </cell>
          <cell r="Y511" t="str">
            <v>F</v>
          </cell>
          <cell r="Z511" t="str">
            <v>cdelgado@contraloriabogota.gov.co</v>
          </cell>
          <cell r="AA511">
            <v>51851844</v>
          </cell>
          <cell r="AB511" t="str">
            <v>ASISTENCIAL</v>
          </cell>
        </row>
        <row r="512">
          <cell r="A512">
            <v>51855322</v>
          </cell>
          <cell r="B512" t="str">
            <v>1719</v>
          </cell>
          <cell r="C512" t="str">
            <v>CAMARGO CANTOR DIANA MARITZA</v>
          </cell>
          <cell r="D512" t="str">
            <v>PROFESIONAL UNIVERSITARIO 219 3</v>
          </cell>
          <cell r="E512" t="str">
            <v>PROFESIONAL UNIVERSITARIO 219 3</v>
          </cell>
          <cell r="F512" t="str">
            <v>DIRECCION SECTOR INTEGRACION SOCIAL</v>
          </cell>
          <cell r="G512" t="str">
            <v>DIRECCION SECTOR INTEGRACION SOCIAL</v>
          </cell>
          <cell r="H512" t="str">
            <v>INGENIERO INDUSTRIAL</v>
          </cell>
          <cell r="I512" t="str">
            <v>INGENIERIA INDUSTRIAL</v>
          </cell>
          <cell r="J512" t="str">
            <v>HIGIENE Y SALUD OCUPACIONAL; RESPONSABILIDAD FISCAL</v>
          </cell>
          <cell r="K512" t="str">
            <v>ESPECIALIZACION EN HIGIENE Y SALUD OCUPACIONAL; ESPECIALIZACION EN CONTROL Y RESPONSABILIDAD FISCAL</v>
          </cell>
          <cell r="L512">
            <v>42552</v>
          </cell>
          <cell r="M512">
            <v>2.0833333333333335</v>
          </cell>
          <cell r="N512" t="str">
            <v>Menos 20 servicio</v>
          </cell>
          <cell r="O512" t="str">
            <v>Planta</v>
          </cell>
          <cell r="P512" t="str">
            <v>Carrera Administ</v>
          </cell>
          <cell r="R512" t="str">
            <v>Colombia</v>
          </cell>
          <cell r="S512" t="str">
            <v>Bogotá D. C.</v>
          </cell>
          <cell r="T512" t="str">
            <v>Bogotá D. C.</v>
          </cell>
          <cell r="U512">
            <v>24475</v>
          </cell>
          <cell r="V512">
            <v>51.577777777777776</v>
          </cell>
          <cell r="W512" t="str">
            <v>Menos 55 edad</v>
          </cell>
          <cell r="X512" t="str">
            <v>ACTIVO</v>
          </cell>
          <cell r="Y512" t="str">
            <v>F</v>
          </cell>
          <cell r="Z512" t="str">
            <v>dcamargo@contraloriabogota.gov.co</v>
          </cell>
          <cell r="AA512">
            <v>51855322</v>
          </cell>
          <cell r="AB512" t="str">
            <v>PROFESIONAL</v>
          </cell>
        </row>
        <row r="513">
          <cell r="A513">
            <v>51856552</v>
          </cell>
          <cell r="B513" t="str">
            <v>1090</v>
          </cell>
          <cell r="C513" t="str">
            <v>MENDOZA SUAREZ CARMEN ROSA</v>
          </cell>
          <cell r="D513" t="str">
            <v>DIRECTOR TECNICO 009 4</v>
          </cell>
          <cell r="E513" t="str">
            <v>DIRECTOR TECNICO 009 4</v>
          </cell>
          <cell r="F513" t="str">
            <v>DIRECCION DE TECNOLOGIAS DE LA INFORMACION Y LAS COMUNICACIONES</v>
          </cell>
          <cell r="G513" t="str">
            <v>DIRECCION DE TECNOLOGIAS DE LA INFORMACION Y LAS COMUNICACIONES</v>
          </cell>
          <cell r="H513" t="str">
            <v>INGENIERO DE SISTEMAS</v>
          </cell>
          <cell r="I513" t="str">
            <v>INGENIERIA DE SISTEMAS</v>
          </cell>
          <cell r="J513" t="str">
            <v>SISTEMAS GERENCIALES; GOBIERNO Y CONTROL DEL DISTRITO CAPITAL</v>
          </cell>
          <cell r="K513" t="str">
            <v>ESPECIALIZACION EN SISTEMAS GERENCIALES DE INGENIERIA; ESPECIALIZACION EN GOBIERNO Y CONTROL DEL DISTRITO CAPITAL</v>
          </cell>
          <cell r="L513">
            <v>32671</v>
          </cell>
          <cell r="M513">
            <v>29.136111111111113</v>
          </cell>
          <cell r="N513" t="str">
            <v>Mas 20 servicio</v>
          </cell>
          <cell r="O513" t="str">
            <v>Planta</v>
          </cell>
          <cell r="P513" t="str">
            <v>Libre N y R</v>
          </cell>
          <cell r="R513" t="str">
            <v>Colombia</v>
          </cell>
          <cell r="S513" t="str">
            <v>Boyacá</v>
          </cell>
          <cell r="T513" t="str">
            <v>Tibana</v>
          </cell>
          <cell r="U513">
            <v>24607</v>
          </cell>
          <cell r="V513">
            <v>51.211111111111109</v>
          </cell>
          <cell r="W513" t="str">
            <v>Menos 55 edad</v>
          </cell>
          <cell r="X513" t="str">
            <v>ACTIVO</v>
          </cell>
          <cell r="Y513" t="str">
            <v>F</v>
          </cell>
          <cell r="Z513" t="str">
            <v>cmendoza@contraloriabogota.gov.co</v>
          </cell>
          <cell r="AA513">
            <v>51856552</v>
          </cell>
          <cell r="AB513" t="str">
            <v>DIRECTIVO</v>
          </cell>
        </row>
        <row r="514">
          <cell r="A514">
            <v>51858141</v>
          </cell>
          <cell r="B514" t="str">
            <v>1289</v>
          </cell>
          <cell r="C514" t="str">
            <v xml:space="preserve">ORJUELA LOPEZ PIEDAD </v>
          </cell>
          <cell r="D514" t="str">
            <v>PROFESIONAL ESPECIALIZADO 222 7</v>
          </cell>
          <cell r="E514" t="str">
            <v>PROFESIONAL ESPECIALIZADO 222 7</v>
          </cell>
          <cell r="F514" t="str">
            <v>DIRECCION SECTOR GOBIERNO</v>
          </cell>
          <cell r="G514" t="str">
            <v>DIRECCION SECTOR GOBIERNO</v>
          </cell>
          <cell r="H514" t="str">
            <v>ABOGADO</v>
          </cell>
          <cell r="I514" t="str">
            <v>DERECHO</v>
          </cell>
          <cell r="J514" t="str">
            <v/>
          </cell>
          <cell r="K514" t="str">
            <v/>
          </cell>
          <cell r="L514">
            <v>34365</v>
          </cell>
          <cell r="M514">
            <v>24.502777777777776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R514" t="str">
            <v>Colombia</v>
          </cell>
          <cell r="S514" t="str">
            <v>Tolima</v>
          </cell>
          <cell r="T514" t="str">
            <v>Cajamarca</v>
          </cell>
          <cell r="U514">
            <v>24300</v>
          </cell>
          <cell r="V514">
            <v>52.052777777777777</v>
          </cell>
          <cell r="W514" t="str">
            <v>Menos 55 edad</v>
          </cell>
          <cell r="X514" t="str">
            <v>ACTIVO</v>
          </cell>
          <cell r="Y514" t="str">
            <v>F</v>
          </cell>
          <cell r="Z514" t="str">
            <v>porjuela@contraloriabogota.gov.co</v>
          </cell>
          <cell r="AA514">
            <v>51858141</v>
          </cell>
          <cell r="AB514" t="str">
            <v>PROFESIONAL</v>
          </cell>
        </row>
        <row r="515">
          <cell r="A515">
            <v>51858234</v>
          </cell>
          <cell r="B515" t="str">
            <v>1640</v>
          </cell>
          <cell r="C515" t="str">
            <v>CAMARGO MARTINEZ NUBIA YOLANDA</v>
          </cell>
          <cell r="D515" t="str">
            <v>PROFESIONAL UNIVERSITARIO 219 3</v>
          </cell>
          <cell r="E515" t="str">
            <v>PROFESIONAL UNIVERSITARIO 219 3</v>
          </cell>
          <cell r="F515" t="str">
            <v>DIRECCION SECTOR EDUCACION</v>
          </cell>
          <cell r="G515" t="str">
            <v>DIRECCION SECTOR EDUCACION</v>
          </cell>
          <cell r="H515" t="str">
            <v>ABOGADO</v>
          </cell>
          <cell r="I515" t="str">
            <v>DERECHO</v>
          </cell>
          <cell r="J515" t="str">
            <v>DERECHO ADMINISTRATIVO; MAGISTER EN DERECHO PROCESAL; GOBIERNO Y CONTROL DEL DISTRITO CAPITAL</v>
          </cell>
          <cell r="K515" t="str">
            <v>ESPECIALIZACION EN DERECHO ADMINISTRATIVO; MAESTRIA EN DERECHO PROCESAL; ESPECIALIZACION EN GOBIERNO Y CONTROL DEL DISTRITO CAPITAL</v>
          </cell>
          <cell r="L515">
            <v>34346</v>
          </cell>
          <cell r="M515">
            <v>24.552777777777777</v>
          </cell>
          <cell r="N515" t="str">
            <v>Mas 20 servicio</v>
          </cell>
          <cell r="O515" t="str">
            <v>Planta</v>
          </cell>
          <cell r="P515" t="str">
            <v>Carrera Administ</v>
          </cell>
          <cell r="R515" t="str">
            <v>Colombia</v>
          </cell>
          <cell r="S515" t="str">
            <v>Bogotá D. C.</v>
          </cell>
          <cell r="T515" t="str">
            <v>Bogotá D. C.</v>
          </cell>
          <cell r="U515">
            <v>24432</v>
          </cell>
          <cell r="V515">
            <v>51.694444444444443</v>
          </cell>
          <cell r="W515" t="str">
            <v>Menos 55 edad</v>
          </cell>
          <cell r="X515" t="str">
            <v>ACTIVO</v>
          </cell>
          <cell r="Y515" t="str">
            <v>F</v>
          </cell>
          <cell r="Z515" t="str">
            <v>ncamargo@contraloriabogota.gov.co</v>
          </cell>
          <cell r="AA515">
            <v>51858234</v>
          </cell>
          <cell r="AB515" t="str">
            <v>PROFESIONAL</v>
          </cell>
        </row>
        <row r="516">
          <cell r="A516">
            <v>51858362</v>
          </cell>
          <cell r="B516" t="str">
            <v>1672</v>
          </cell>
          <cell r="C516" t="str">
            <v>ACERO SALAZAR MIRYAM TRINIDAD</v>
          </cell>
          <cell r="D516" t="str">
            <v>PROFESIONAL UNIVERSITARIO 219 3</v>
          </cell>
          <cell r="E516" t="str">
            <v>PROFESIONAL UNIVERSITARIO 219 3</v>
          </cell>
          <cell r="F516" t="str">
            <v>DIRECCION DE REACCION INMEDIATA</v>
          </cell>
          <cell r="G516" t="str">
            <v>DIRECCION DE REACCION INMEDIATA</v>
          </cell>
          <cell r="H516" t="str">
            <v>INGENIERO DE ALIMENTOS</v>
          </cell>
          <cell r="I516" t="str">
            <v>INGENIERIA DE ALIMENTOS</v>
          </cell>
          <cell r="J516" t="str">
            <v>GESTION PUBLICA</v>
          </cell>
          <cell r="K516" t="str">
            <v>ESPECIALIZACION EN GESTION PUBLICA</v>
          </cell>
          <cell r="L516">
            <v>42517</v>
          </cell>
          <cell r="M516">
            <v>2.1777777777777776</v>
          </cell>
          <cell r="N516" t="str">
            <v>Menos 20 servicio</v>
          </cell>
          <cell r="O516" t="str">
            <v>Planta</v>
          </cell>
          <cell r="P516" t="str">
            <v>Carrera Administ</v>
          </cell>
          <cell r="R516" t="str">
            <v>Colombia</v>
          </cell>
          <cell r="S516" t="str">
            <v>Boyacá</v>
          </cell>
          <cell r="T516" t="str">
            <v>Chiquinquirá</v>
          </cell>
          <cell r="U516">
            <v>24531</v>
          </cell>
          <cell r="V516">
            <v>51.419444444444444</v>
          </cell>
          <cell r="W516" t="str">
            <v>Menos 55 edad</v>
          </cell>
          <cell r="X516" t="str">
            <v>ACTIVO</v>
          </cell>
          <cell r="Y516" t="str">
            <v>F</v>
          </cell>
          <cell r="Z516" t="str">
            <v>macero@contraloriabogota.gov.co</v>
          </cell>
          <cell r="AA516">
            <v>51858362</v>
          </cell>
          <cell r="AB516" t="str">
            <v>PROFESIONAL</v>
          </cell>
        </row>
        <row r="517">
          <cell r="A517">
            <v>51859578</v>
          </cell>
          <cell r="B517" t="str">
            <v>1351</v>
          </cell>
          <cell r="C517" t="str">
            <v xml:space="preserve">BENITEZ PENALOZA PATRICIA </v>
          </cell>
          <cell r="D517" t="str">
            <v>PROFESIONAL ESPECIALIZADO 222 7</v>
          </cell>
          <cell r="E517" t="str">
            <v>PROFESIONAL ESPECIALIZADO 222 7</v>
          </cell>
          <cell r="F517" t="str">
            <v>DIRECCION SECTOR EQUIDAD Y GENERO</v>
          </cell>
          <cell r="G517" t="str">
            <v>DIRECCION SECTOR EQUIDAD Y GENERO</v>
          </cell>
          <cell r="H517" t="str">
            <v>ADMINISTRADOR PUBLICO</v>
          </cell>
          <cell r="I517" t="str">
            <v>ADMINISTRACION PUBLICA</v>
          </cell>
          <cell r="J517" t="str">
            <v>DERECHO PUBLICO</v>
          </cell>
          <cell r="K517" t="str">
            <v>ESPECIALIZACION EN DERECHO PUBLICO</v>
          </cell>
          <cell r="L517">
            <v>34516</v>
          </cell>
          <cell r="M517">
            <v>24.083333333333332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R517" t="str">
            <v>Colombia</v>
          </cell>
          <cell r="S517" t="str">
            <v>Bogotá D. C.</v>
          </cell>
          <cell r="T517" t="str">
            <v>Bogotá D. C.</v>
          </cell>
          <cell r="U517">
            <v>24650</v>
          </cell>
          <cell r="V517">
            <v>51.094444444444441</v>
          </cell>
          <cell r="W517" t="str">
            <v>Menos 55 edad</v>
          </cell>
          <cell r="X517" t="str">
            <v>ACTIVO</v>
          </cell>
          <cell r="Y517" t="str">
            <v>F</v>
          </cell>
          <cell r="Z517" t="str">
            <v>pbenitez@contraloriabogota.gov.co</v>
          </cell>
          <cell r="AA517">
            <v>51859578</v>
          </cell>
          <cell r="AB517" t="str">
            <v>PROFESIONAL</v>
          </cell>
        </row>
        <row r="518">
          <cell r="A518">
            <v>51859669</v>
          </cell>
          <cell r="B518" t="str">
            <v>1726</v>
          </cell>
          <cell r="C518" t="str">
            <v>CASTILLO CUBILLOS MYRIAM AMANDA</v>
          </cell>
          <cell r="D518" t="str">
            <v>PROFESIONAL UNIVERSITARIO 219 3</v>
          </cell>
          <cell r="E518" t="str">
            <v>PROFESIONAL UNIVERSITARIO 219 3</v>
          </cell>
          <cell r="F518" t="str">
            <v>DIRECCION SECTOR GOBIERNO</v>
          </cell>
          <cell r="G518" t="str">
            <v>DIRECCION SECTOR GOBIERNO</v>
          </cell>
          <cell r="H518" t="str">
            <v>ABOGADO</v>
          </cell>
          <cell r="I518" t="str">
            <v>DERECHO</v>
          </cell>
          <cell r="J518" t="str">
            <v>DERECHO ADMINISTRATIVO</v>
          </cell>
          <cell r="K518" t="str">
            <v>ESPECIALIZACION EN DERECHO ADMINISTRATIVO</v>
          </cell>
          <cell r="L518">
            <v>35033</v>
          </cell>
          <cell r="M518">
            <v>22.669444444444444</v>
          </cell>
          <cell r="N518" t="str">
            <v>Mas 20 servicio</v>
          </cell>
          <cell r="O518" t="str">
            <v>Planta</v>
          </cell>
          <cell r="P518" t="str">
            <v>Carrera Administ</v>
          </cell>
          <cell r="R518" t="str">
            <v>Colombia</v>
          </cell>
          <cell r="S518" t="str">
            <v>Cundinamarca</v>
          </cell>
          <cell r="T518" t="str">
            <v>La mesa</v>
          </cell>
          <cell r="U518">
            <v>24348</v>
          </cell>
          <cell r="V518">
            <v>51.922222222222224</v>
          </cell>
          <cell r="W518" t="str">
            <v>Menos 55 edad</v>
          </cell>
          <cell r="X518" t="str">
            <v>ACTIVO</v>
          </cell>
          <cell r="Y518" t="str">
            <v>F</v>
          </cell>
          <cell r="Z518" t="str">
            <v>mcastillo@contraloriabogota.gov.co</v>
          </cell>
          <cell r="AA518">
            <v>51859669</v>
          </cell>
          <cell r="AB518" t="str">
            <v>PROFESIONAL</v>
          </cell>
        </row>
        <row r="519">
          <cell r="A519">
            <v>51866201</v>
          </cell>
          <cell r="B519" t="str">
            <v>1918</v>
          </cell>
          <cell r="C519" t="str">
            <v>DIAZ BOCANEGRA SANDRA LILIANA</v>
          </cell>
          <cell r="D519" t="str">
            <v>SECRETARIO 440 8</v>
          </cell>
          <cell r="E519" t="str">
            <v>SECRETARIO 440 8</v>
          </cell>
          <cell r="F519" t="str">
            <v>DIRECCION SECTOR EDUCACION</v>
          </cell>
          <cell r="G519" t="str">
            <v>DIRECCION SECTOR EDUCACION</v>
          </cell>
          <cell r="H519" t="str">
            <v>ESTUDIANTE DE TERAPIA DE LENGUAJE</v>
          </cell>
          <cell r="I519" t="str">
            <v>ESTUDIANTE UNIVERSITARIO</v>
          </cell>
          <cell r="J519" t="str">
            <v/>
          </cell>
          <cell r="K519" t="str">
            <v/>
          </cell>
          <cell r="L519">
            <v>33751</v>
          </cell>
          <cell r="M519">
            <v>26.177777777777777</v>
          </cell>
          <cell r="N519" t="str">
            <v>Mas 20 servicio</v>
          </cell>
          <cell r="O519" t="str">
            <v>Planta</v>
          </cell>
          <cell r="P519" t="str">
            <v>Carrera Administ</v>
          </cell>
          <cell r="R519" t="str">
            <v>Colombia</v>
          </cell>
          <cell r="S519" t="str">
            <v>Tolima</v>
          </cell>
          <cell r="T519" t="str">
            <v>Ibagué</v>
          </cell>
          <cell r="U519">
            <v>24678</v>
          </cell>
          <cell r="V519">
            <v>51.016666666666666</v>
          </cell>
          <cell r="W519" t="str">
            <v>Menos 55 edad</v>
          </cell>
          <cell r="X519" t="str">
            <v>ACTIVO</v>
          </cell>
          <cell r="Y519" t="str">
            <v>F</v>
          </cell>
          <cell r="Z519" t="str">
            <v>sdiaz@contraloriabogota.gov.co</v>
          </cell>
          <cell r="AA519">
            <v>51866201</v>
          </cell>
          <cell r="AB519" t="str">
            <v>ASISTENCIAL</v>
          </cell>
        </row>
        <row r="520">
          <cell r="A520">
            <v>51869790</v>
          </cell>
          <cell r="B520" t="str">
            <v>1614</v>
          </cell>
          <cell r="C520" t="str">
            <v>ACOSTA FORERO MARTHA LIGIA</v>
          </cell>
          <cell r="D520" t="str">
            <v>PROFESIONAL UNIVERSITARIO 219 3</v>
          </cell>
          <cell r="E520" t="str">
            <v>PROFESIONAL UNIVERSITARIO 219 3</v>
          </cell>
          <cell r="F520" t="str">
            <v>DIRECCION DE RESPONSABILIDAD FISCAL Y JURISDICCION COACTIVA</v>
          </cell>
          <cell r="G520" t="str">
            <v>DIRECCION DE RESPONSABILIDAD FISCAL Y JURISDICCION COACTIVA</v>
          </cell>
          <cell r="H520" t="str">
            <v>ABOGADO</v>
          </cell>
          <cell r="I520" t="str">
            <v>DERECHO</v>
          </cell>
          <cell r="J520" t="str">
            <v>DERECHO PROCESAL; DERECHO ADMINISTRATIVO</v>
          </cell>
          <cell r="K520" t="str">
            <v>ESPECIALIZACION EN DERECHO PROCESAL; ESPECIALIZACION EN DERECHO ADMINISTRATIVO</v>
          </cell>
          <cell r="L520">
            <v>42258</v>
          </cell>
          <cell r="M520">
            <v>2.8888888888888888</v>
          </cell>
          <cell r="N520" t="str">
            <v>Menos 20 servicio</v>
          </cell>
          <cell r="O520" t="str">
            <v>Planta</v>
          </cell>
          <cell r="P520" t="str">
            <v>Carrera Administ</v>
          </cell>
          <cell r="R520" t="str">
            <v>Colombia</v>
          </cell>
          <cell r="S520" t="str">
            <v>Bogotá D. C.</v>
          </cell>
          <cell r="T520" t="str">
            <v>Bogotá D. C.</v>
          </cell>
          <cell r="U520">
            <v>24417</v>
          </cell>
          <cell r="V520">
            <v>51.736111111111114</v>
          </cell>
          <cell r="W520" t="str">
            <v>Menos 55 edad</v>
          </cell>
          <cell r="X520" t="str">
            <v>ACTIVO</v>
          </cell>
          <cell r="Y520" t="str">
            <v>F</v>
          </cell>
          <cell r="Z520" t="str">
            <v>macosta@contraloriabogota.gov.co</v>
          </cell>
          <cell r="AA520">
            <v>51869790</v>
          </cell>
          <cell r="AB520" t="str">
            <v>PROFESIONAL</v>
          </cell>
        </row>
        <row r="521">
          <cell r="A521">
            <v>51871308</v>
          </cell>
          <cell r="B521" t="str">
            <v>1814</v>
          </cell>
          <cell r="C521" t="str">
            <v>DAZA MONROY ROSA ELENA</v>
          </cell>
          <cell r="D521" t="str">
            <v>TECNICO OPERATIVO 314 5</v>
          </cell>
          <cell r="E521" t="str">
            <v>TECNICO OPERATIVO 314 5</v>
          </cell>
          <cell r="F521" t="str">
            <v>DIRECCION ADMINISTRATIVA Y FINANCIERA</v>
          </cell>
          <cell r="G521" t="str">
            <v>DIRECCION ADMINISTRATIVA Y FINANCIERA</v>
          </cell>
          <cell r="H521" t="str">
            <v>ADMINISTRADOR DE EMPRESAS</v>
          </cell>
          <cell r="I521" t="str">
            <v>ADMINISTRACION DE EMPRESAS</v>
          </cell>
          <cell r="J521" t="str">
            <v/>
          </cell>
          <cell r="K521" t="str">
            <v/>
          </cell>
          <cell r="L521">
            <v>42474</v>
          </cell>
          <cell r="M521">
            <v>2.2972222222222221</v>
          </cell>
          <cell r="N521" t="str">
            <v>Menos 20 servicio</v>
          </cell>
          <cell r="O521" t="str">
            <v>Planta</v>
          </cell>
          <cell r="P521" t="str">
            <v>Carrera Administ</v>
          </cell>
          <cell r="R521" t="str">
            <v>Colombia</v>
          </cell>
          <cell r="S521" t="str">
            <v>Bolívar</v>
          </cell>
          <cell r="T521" t="str">
            <v>Cartagena de indias</v>
          </cell>
          <cell r="U521">
            <v>23006</v>
          </cell>
          <cell r="V521">
            <v>55.597222222222221</v>
          </cell>
          <cell r="W521" t="str">
            <v>Mas 55 edad</v>
          </cell>
          <cell r="X521" t="str">
            <v>ACTIVO</v>
          </cell>
          <cell r="Y521" t="str">
            <v>F</v>
          </cell>
          <cell r="Z521" t="str">
            <v>rdaza@contraloriabogota.gov.co</v>
          </cell>
          <cell r="AA521">
            <v>51871308</v>
          </cell>
          <cell r="AB521" t="str">
            <v>TÉCNICO</v>
          </cell>
        </row>
        <row r="522">
          <cell r="A522">
            <v>51871451</v>
          </cell>
          <cell r="B522" t="str">
            <v>1185</v>
          </cell>
          <cell r="C522" t="str">
            <v xml:space="preserve">CORREDOR ROMERO YOLIMA </v>
          </cell>
          <cell r="D522" t="str">
            <v>ASESOR 105 2</v>
          </cell>
          <cell r="E522" t="str">
            <v>ASESOR 105 2</v>
          </cell>
          <cell r="F522" t="str">
            <v>DIRECCION SECTOR SERVICIOS PUBLICOS</v>
          </cell>
          <cell r="G522" t="str">
            <v>DIRECCION SECTOR SERVICIOS PUBLICOS</v>
          </cell>
          <cell r="H522" t="str">
            <v>INGENIERO DE SISTEMAS</v>
          </cell>
          <cell r="I522" t="str">
            <v>INGENIERIA DE SISTEMAS</v>
          </cell>
          <cell r="J522" t="str">
            <v>GOBIERNO Y CONTROL DEL DISTRITO CAPITAL; GESTION PUBLICA</v>
          </cell>
          <cell r="K522" t="str">
            <v>ESPECIALIZACION EN GOBIERNO Y CONTROL DEL DISTRITO CAPITAL; ESPECIALIZACION EN GESTION PUBLICA</v>
          </cell>
          <cell r="L522">
            <v>38135</v>
          </cell>
          <cell r="M522">
            <v>14.175000000000001</v>
          </cell>
          <cell r="N522" t="str">
            <v>Menos 20 servicio</v>
          </cell>
          <cell r="O522" t="str">
            <v>Planta</v>
          </cell>
          <cell r="P522" t="str">
            <v>Libre N y R</v>
          </cell>
          <cell r="R522" t="str">
            <v>Colombia</v>
          </cell>
          <cell r="S522" t="str">
            <v>Bogotá D. C.</v>
          </cell>
          <cell r="T522" t="str">
            <v>Bogotá D. C.</v>
          </cell>
          <cell r="U522">
            <v>24619</v>
          </cell>
          <cell r="V522">
            <v>51.177777777777777</v>
          </cell>
          <cell r="W522" t="str">
            <v>Menos 55 edad</v>
          </cell>
          <cell r="X522" t="str">
            <v>ACTIVO</v>
          </cell>
          <cell r="Y522" t="str">
            <v>F</v>
          </cell>
          <cell r="Z522" t="str">
            <v>ycorredor@contraloriabogota.gov.co</v>
          </cell>
          <cell r="AA522">
            <v>51871451</v>
          </cell>
          <cell r="AB522" t="str">
            <v>ASESOR</v>
          </cell>
        </row>
        <row r="523">
          <cell r="A523">
            <v>51873529</v>
          </cell>
          <cell r="B523" t="str">
            <v>1720</v>
          </cell>
          <cell r="C523" t="str">
            <v>SERRANO VARGAS MARIA ANGELICA</v>
          </cell>
          <cell r="D523" t="str">
            <v>PROFESIONAL ESPECIALIZADO 222 5</v>
          </cell>
          <cell r="E523" t="str">
            <v>PROFESIONAL UNIVERSITARIO 219 3</v>
          </cell>
          <cell r="F523" t="str">
            <v>DIRECCION SECTOR EDUCACION</v>
          </cell>
          <cell r="G523" t="str">
            <v>DIRECCION SECTOR EDUCACION</v>
          </cell>
          <cell r="H523" t="str">
            <v>ABOGADO</v>
          </cell>
          <cell r="I523" t="str">
            <v>DERECHO</v>
          </cell>
          <cell r="J523" t="str">
            <v>DERECHO ADMINISTRATIVO</v>
          </cell>
          <cell r="K523" t="str">
            <v>ESPECIALIZACION EN DERECHO ADMINISTRATIVO</v>
          </cell>
          <cell r="L523">
            <v>35528</v>
          </cell>
          <cell r="M523">
            <v>21.31388888888889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R523" t="str">
            <v>Colombia</v>
          </cell>
          <cell r="S523" t="str">
            <v>Bogotá D. C.</v>
          </cell>
          <cell r="T523" t="str">
            <v>Bogotá D. C.</v>
          </cell>
          <cell r="U523">
            <v>24159</v>
          </cell>
          <cell r="V523">
            <v>52.444444444444443</v>
          </cell>
          <cell r="W523" t="str">
            <v>Menos 55 edad</v>
          </cell>
          <cell r="X523" t="str">
            <v>ACTIVO</v>
          </cell>
          <cell r="Y523" t="str">
            <v>F</v>
          </cell>
          <cell r="Z523" t="str">
            <v>maserrano@contraloriabogota.gov.co</v>
          </cell>
          <cell r="AA523">
            <v>51873529</v>
          </cell>
          <cell r="AB523" t="str">
            <v>PROFESIONAL</v>
          </cell>
        </row>
        <row r="524">
          <cell r="A524">
            <v>51874404</v>
          </cell>
          <cell r="B524" t="str">
            <v>1851</v>
          </cell>
          <cell r="C524" t="str">
            <v>MONROY GONZALEZ GLADYS CECILIA</v>
          </cell>
          <cell r="D524" t="str">
            <v>PROFESIONAL UNIVERSITARIO 219 1</v>
          </cell>
          <cell r="E524" t="str">
            <v>TECNICO OPERATIVO 314 5</v>
          </cell>
          <cell r="F524" t="str">
            <v>SUBDIRECCION DE LA GESTION DE LA INFORMACION</v>
          </cell>
          <cell r="G524" t="str">
            <v>DIRECCION DE TECNOLOGIAS DE LA INFORMACION Y LAS COMUNICACIONES</v>
          </cell>
          <cell r="H524" t="str">
            <v>INGENIERO DE SISTEMAS</v>
          </cell>
          <cell r="I524" t="str">
            <v>INGENIERIA DE SISTEMAS</v>
          </cell>
          <cell r="J524" t="str">
            <v>INFORMATICA Y MULTIMEDIA EN EDUCACION</v>
          </cell>
          <cell r="K524" t="str">
            <v>ESPECIALIZACION EN INFORMATICA Y MULTIMEDIA EN EDUCACION</v>
          </cell>
          <cell r="L524">
            <v>35286</v>
          </cell>
          <cell r="M524">
            <v>21.977777777777778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Q524" t="str">
            <v>Definitivo</v>
          </cell>
          <cell r="R524" t="str">
            <v>Colombia</v>
          </cell>
          <cell r="S524" t="str">
            <v>Bogotá D. C.</v>
          </cell>
          <cell r="T524" t="str">
            <v>Bogotá D. C.</v>
          </cell>
          <cell r="U524">
            <v>24654</v>
          </cell>
          <cell r="V524">
            <v>51.083333333333336</v>
          </cell>
          <cell r="W524" t="str">
            <v>Menos 55 edad</v>
          </cell>
          <cell r="X524" t="str">
            <v>ACTIVO</v>
          </cell>
          <cell r="Y524" t="str">
            <v>F</v>
          </cell>
          <cell r="Z524" t="str">
            <v>gmonroy@contraloriabogota.gov.co</v>
          </cell>
          <cell r="AA524">
            <v>51874404</v>
          </cell>
          <cell r="AB524" t="str">
            <v>PROFESIONAL</v>
          </cell>
        </row>
        <row r="525">
          <cell r="A525">
            <v>51875279</v>
          </cell>
          <cell r="B525" t="str">
            <v>1496</v>
          </cell>
          <cell r="C525" t="str">
            <v>PEDRAZA NEIRA CARMEN DOLLY</v>
          </cell>
          <cell r="D525" t="str">
            <v>PROFESIONAL ESPECIALIZADO 222 5</v>
          </cell>
          <cell r="E525" t="str">
            <v>PROFESIONAL UNIVERSITARIO 219 3</v>
          </cell>
          <cell r="F525" t="str">
            <v>SUBDIRECCION DE GESTION LOCAL</v>
          </cell>
          <cell r="G525" t="str">
            <v>DIRECCION DE PARTICIPACION CIUDADANA Y DESARROLLO LOCAL</v>
          </cell>
          <cell r="H525" t="str">
            <v>CONTADOR PUBLICO</v>
          </cell>
          <cell r="I525" t="str">
            <v>CONTADURIA PUBLICA</v>
          </cell>
          <cell r="J525" t="str">
            <v>FINANZAS</v>
          </cell>
          <cell r="K525" t="str">
            <v>ESPECIALIZACION EN FINANZAS</v>
          </cell>
          <cell r="L525">
            <v>35269</v>
          </cell>
          <cell r="M525">
            <v>22.022222222222222</v>
          </cell>
          <cell r="N525" t="str">
            <v>Mas 20 servicio</v>
          </cell>
          <cell r="O525" t="str">
            <v>Planta</v>
          </cell>
          <cell r="P525" t="str">
            <v>Carrera Administ</v>
          </cell>
          <cell r="R525" t="str">
            <v>Colombia</v>
          </cell>
          <cell r="S525" t="str">
            <v>Cundinamarca</v>
          </cell>
          <cell r="T525" t="str">
            <v>Arbeláez</v>
          </cell>
          <cell r="U525">
            <v>24669</v>
          </cell>
          <cell r="V525">
            <v>51.041666666666664</v>
          </cell>
          <cell r="W525" t="str">
            <v>Menos 55 edad</v>
          </cell>
          <cell r="X525" t="str">
            <v>ACTIVO</v>
          </cell>
          <cell r="Y525" t="str">
            <v>F</v>
          </cell>
          <cell r="Z525" t="str">
            <v>cpedraza@contraloriabogota.gov.co</v>
          </cell>
          <cell r="AA525">
            <v>51875279</v>
          </cell>
          <cell r="AB525" t="str">
            <v>PROFESIONAL</v>
          </cell>
        </row>
        <row r="526">
          <cell r="A526">
            <v>51877008</v>
          </cell>
          <cell r="B526" t="str">
            <v>1891</v>
          </cell>
          <cell r="C526" t="str">
            <v>ELLES OLIVEROS MARTHA PATRICIA</v>
          </cell>
          <cell r="D526" t="str">
            <v>SECRETARIO EJECUTIVO 425 9</v>
          </cell>
          <cell r="E526" t="str">
            <v>SECRETARIO EJECUTIVO 425 9</v>
          </cell>
          <cell r="F526" t="str">
            <v>DIRECCION DE PARTICIPACION CIUDADANA Y DESARROLLO LOCAL</v>
          </cell>
          <cell r="G526" t="str">
            <v>DIRECCION DE PARTICIPACION CIUDADANA Y DESARROLLO LOCAL</v>
          </cell>
          <cell r="H526" t="str">
            <v>BACHILLER ACADEMICO</v>
          </cell>
          <cell r="I526" t="str">
            <v>BACHILLERATO ACADEMICO</v>
          </cell>
          <cell r="J526" t="str">
            <v/>
          </cell>
          <cell r="K526" t="str">
            <v/>
          </cell>
          <cell r="L526">
            <v>42444</v>
          </cell>
          <cell r="M526">
            <v>2.3777777777777778</v>
          </cell>
          <cell r="N526" t="str">
            <v>Menos 20 servicio</v>
          </cell>
          <cell r="O526" t="str">
            <v>Planta</v>
          </cell>
          <cell r="P526" t="str">
            <v>Libre N y R</v>
          </cell>
          <cell r="R526" t="str">
            <v>Colombia</v>
          </cell>
          <cell r="S526" t="str">
            <v>Bogotá D. C.</v>
          </cell>
          <cell r="T526" t="str">
            <v>Bogotá D. C.</v>
          </cell>
          <cell r="U526">
            <v>24313</v>
          </cell>
          <cell r="V526">
            <v>52.016666666666666</v>
          </cell>
          <cell r="W526" t="str">
            <v>Menos 55 edad</v>
          </cell>
          <cell r="X526" t="str">
            <v>ACTIVO</v>
          </cell>
          <cell r="Y526" t="str">
            <v>F</v>
          </cell>
          <cell r="Z526" t="str">
            <v>melles@contraloriabogota.gov.co</v>
          </cell>
          <cell r="AA526">
            <v>51877008</v>
          </cell>
          <cell r="AB526" t="str">
            <v>ASISTENCIAL</v>
          </cell>
        </row>
        <row r="527">
          <cell r="A527">
            <v>51878991</v>
          </cell>
          <cell r="B527" t="str">
            <v>1385</v>
          </cell>
          <cell r="C527" t="str">
            <v>MORALES MORALES ANGELA MARIA</v>
          </cell>
          <cell r="D527" t="str">
            <v>PROFESIONAL ESPECIALIZADO 222 7</v>
          </cell>
          <cell r="E527" t="str">
            <v>PROFESIONAL ESPECIALIZADO 222 7</v>
          </cell>
          <cell r="F527" t="str">
            <v>SUBDIRECCION DE BIENESTAR SOCIAL</v>
          </cell>
          <cell r="G527" t="str">
            <v>DIRECCION DE TALENTO HUMANO</v>
          </cell>
          <cell r="H527" t="str">
            <v>PSICOLOGO</v>
          </cell>
          <cell r="I527" t="str">
            <v>PSICOLOGIA</v>
          </cell>
          <cell r="J527" t="str">
            <v>GERENCIA DE CALIDAD</v>
          </cell>
          <cell r="K527" t="str">
            <v>ESPECIALIZACION EN GERENCIA DE LA CALIDAD</v>
          </cell>
          <cell r="L527">
            <v>31658</v>
          </cell>
          <cell r="M527">
            <v>31.911111111111111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R527" t="str">
            <v>Colombia</v>
          </cell>
          <cell r="S527" t="str">
            <v>Bogotá D. C.</v>
          </cell>
          <cell r="T527" t="str">
            <v>Bogotá D. C.</v>
          </cell>
          <cell r="U527">
            <v>24773</v>
          </cell>
          <cell r="V527">
            <v>50.758333333333333</v>
          </cell>
          <cell r="W527" t="str">
            <v>Menos 55 edad</v>
          </cell>
          <cell r="X527" t="str">
            <v>ACTIVO</v>
          </cell>
          <cell r="Y527" t="str">
            <v>F</v>
          </cell>
          <cell r="Z527" t="str">
            <v>anmorales@contraloriabogota.gov.co</v>
          </cell>
          <cell r="AA527">
            <v>51878991</v>
          </cell>
          <cell r="AB527" t="str">
            <v>PROFESIONAL</v>
          </cell>
        </row>
        <row r="528">
          <cell r="A528">
            <v>51881016</v>
          </cell>
          <cell r="B528" t="str">
            <v>1529</v>
          </cell>
          <cell r="C528" t="str">
            <v>ARIZA ROJAS NIDIA LUZ</v>
          </cell>
          <cell r="D528" t="str">
            <v>PROFESIONAL UNIVERSITARIO 219 3</v>
          </cell>
          <cell r="E528" t="str">
            <v>PROFESIONAL UNIVERSITARIO 219 3</v>
          </cell>
          <cell r="F528" t="str">
            <v>SUBDIRECCION DE ESTUDIOS ECONOMICOS Y FISCALES</v>
          </cell>
          <cell r="G528" t="str">
            <v>DIRECCION DE ESTUDIOS DE ECONOMIA Y POLITICA PUBLICA</v>
          </cell>
          <cell r="H528" t="str">
            <v>CONTADOR PUBLICO</v>
          </cell>
          <cell r="I528" t="str">
            <v>CONTADURIA PUBLICA</v>
          </cell>
          <cell r="J528" t="str">
            <v>GERENCIA FINANCIERA SISTEMATIZADA</v>
          </cell>
          <cell r="K528" t="str">
            <v>ESPECIALIZACION EN GERENCIA FINANCIERA SISTEMATIZADA</v>
          </cell>
          <cell r="L528">
            <v>34379</v>
          </cell>
          <cell r="M528">
            <v>24.463888888888889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R528" t="str">
            <v>Colombia</v>
          </cell>
          <cell r="S528" t="str">
            <v>Bogotá D. C.</v>
          </cell>
          <cell r="T528" t="str">
            <v>Bogotá D. C.</v>
          </cell>
          <cell r="U528">
            <v>24739</v>
          </cell>
          <cell r="V528">
            <v>50.852777777777774</v>
          </cell>
          <cell r="W528" t="str">
            <v>Menos 55 edad</v>
          </cell>
          <cell r="X528" t="str">
            <v>ACTIVO</v>
          </cell>
          <cell r="Y528" t="str">
            <v>F</v>
          </cell>
          <cell r="Z528" t="str">
            <v>nariza@contraloriabogota.gov.co</v>
          </cell>
          <cell r="AA528">
            <v>51881016</v>
          </cell>
          <cell r="AB528" t="str">
            <v>PROFESIONAL</v>
          </cell>
        </row>
        <row r="529">
          <cell r="A529">
            <v>51882429</v>
          </cell>
          <cell r="B529" t="str">
            <v>1624</v>
          </cell>
          <cell r="C529" t="str">
            <v>SUAREZ HERNANDEZ SANDRA MARCELA</v>
          </cell>
          <cell r="D529" t="str">
            <v>PROFESIONAL UNIVERSITARIO 219 3</v>
          </cell>
          <cell r="E529" t="str">
            <v>PROFESIONAL UNIVERSITARIO 219 3</v>
          </cell>
          <cell r="F529" t="str">
            <v>DIRECCION SECTOR HABITAT Y AMBIENTE</v>
          </cell>
          <cell r="G529" t="str">
            <v>DIRECCION SECTOR HABITAT Y AMBIENTE</v>
          </cell>
          <cell r="H529" t="str">
            <v>INGENIERO QUIMICO</v>
          </cell>
          <cell r="I529" t="str">
            <v>INGENIERIA QUIMICA</v>
          </cell>
          <cell r="J529" t="str">
            <v>INGENIERIA DE LA CALIDAD; GESTION PUBLICA</v>
          </cell>
          <cell r="K529" t="str">
            <v>ESPECIALIZACION EN INGENIERIA DE LA CALIDAD; ESPECIALIZACION EN GESTION PUBLICA</v>
          </cell>
          <cell r="L529">
            <v>34361</v>
          </cell>
          <cell r="M529">
            <v>24.511111111111113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R529" t="str">
            <v>Colombia</v>
          </cell>
          <cell r="S529" t="str">
            <v>Bogotá D. C.</v>
          </cell>
          <cell r="T529" t="str">
            <v>Bogotá D. C.</v>
          </cell>
          <cell r="U529">
            <v>24779</v>
          </cell>
          <cell r="V529">
            <v>50.744444444444447</v>
          </cell>
          <cell r="W529" t="str">
            <v>Menos 55 edad</v>
          </cell>
          <cell r="X529" t="str">
            <v>ACTIVO</v>
          </cell>
          <cell r="Y529" t="str">
            <v>F</v>
          </cell>
          <cell r="Z529" t="str">
            <v>ssuarez@contraloriabogota.gov.co</v>
          </cell>
          <cell r="AA529">
            <v>51882429</v>
          </cell>
          <cell r="AB529" t="str">
            <v>PROFESIONAL</v>
          </cell>
        </row>
        <row r="530">
          <cell r="A530">
            <v>51883154</v>
          </cell>
          <cell r="B530" t="str">
            <v>1450</v>
          </cell>
          <cell r="C530" t="str">
            <v>VARGAS GUEVARA ANGELICA MARIA</v>
          </cell>
          <cell r="D530" t="str">
            <v>PROFESIONAL ESPECIALIZADO 222 7</v>
          </cell>
          <cell r="E530" t="str">
            <v>PROFESIONAL ESPECIALIZADO 222 5</v>
          </cell>
          <cell r="F530" t="str">
            <v>DESPACHO DEL CONTRALOR AUXILIAR</v>
          </cell>
          <cell r="G530" t="str">
            <v>DESPACHO DEL CONTRALOR AUXILIAR</v>
          </cell>
          <cell r="H530" t="str">
            <v>ECONOMISTA</v>
          </cell>
          <cell r="I530" t="str">
            <v>ECONOMIA</v>
          </cell>
          <cell r="J530" t="str">
            <v>MAGISTER EN ECONOMIA</v>
          </cell>
          <cell r="K530" t="str">
            <v>MAESTRIA EN ECONOMIA</v>
          </cell>
          <cell r="L530">
            <v>34694</v>
          </cell>
          <cell r="M530">
            <v>23.597222222222221</v>
          </cell>
          <cell r="N530" t="str">
            <v>Mas 20 servicio</v>
          </cell>
          <cell r="O530" t="str">
            <v>Planta</v>
          </cell>
          <cell r="P530" t="str">
            <v>Carrera Administ</v>
          </cell>
          <cell r="R530" t="str">
            <v>Colombia</v>
          </cell>
          <cell r="S530" t="str">
            <v>Boyacá</v>
          </cell>
          <cell r="T530" t="str">
            <v>Duitama</v>
          </cell>
          <cell r="U530">
            <v>24747</v>
          </cell>
          <cell r="V530">
            <v>50.830555555555556</v>
          </cell>
          <cell r="W530" t="str">
            <v>Menos 55 edad</v>
          </cell>
          <cell r="X530" t="str">
            <v>ACTIVO</v>
          </cell>
          <cell r="Y530" t="str">
            <v>F</v>
          </cell>
          <cell r="Z530" t="str">
            <v>avargas@contraloriabogota.gov.co</v>
          </cell>
          <cell r="AA530">
            <v>51883154</v>
          </cell>
          <cell r="AB530" t="str">
            <v>PROFESIONAL</v>
          </cell>
        </row>
        <row r="531">
          <cell r="A531">
            <v>51883902</v>
          </cell>
          <cell r="B531" t="str">
            <v>1294</v>
          </cell>
          <cell r="C531" t="str">
            <v>MOSQUERA DELGADO GICELA ARISLEICY</v>
          </cell>
          <cell r="D531" t="str">
            <v>PROFESIONAL ESPECIALIZADO 222 7</v>
          </cell>
          <cell r="E531" t="str">
            <v>PROFESIONAL ESPECIALIZADO 222 7</v>
          </cell>
          <cell r="F531" t="str">
            <v>DIRECCION SECTOR SALUD</v>
          </cell>
          <cell r="G531" t="str">
            <v>DIRECCION SECTOR SALUD</v>
          </cell>
          <cell r="H531" t="str">
            <v>ABOGADO</v>
          </cell>
          <cell r="I531" t="str">
            <v>DERECHO</v>
          </cell>
          <cell r="J531" t="str">
            <v>DERECHO ADMINISTRATIVO; GERENCIA FINANCIERA SISTEMATIZADA</v>
          </cell>
          <cell r="K531" t="str">
            <v>ESPECIALIZACION EN DERECHO ADMINISTRATIVO; ESPECIALIZACION EN GERENCIA FINANCIERA SISTEMATIZADA</v>
          </cell>
          <cell r="L531">
            <v>42444</v>
          </cell>
          <cell r="M531">
            <v>2.3777777777777778</v>
          </cell>
          <cell r="N531" t="str">
            <v>Menos 20 servicio</v>
          </cell>
          <cell r="O531" t="str">
            <v>Planta</v>
          </cell>
          <cell r="P531" t="str">
            <v>Carrera Administ</v>
          </cell>
          <cell r="R531" t="str">
            <v>Colombia</v>
          </cell>
          <cell r="S531" t="str">
            <v>Chocó</v>
          </cell>
          <cell r="T531" t="str">
            <v>Quibdó</v>
          </cell>
          <cell r="U531">
            <v>24845</v>
          </cell>
          <cell r="V531">
            <v>50.56388888888889</v>
          </cell>
          <cell r="W531" t="str">
            <v>Menos 55 edad</v>
          </cell>
          <cell r="X531" t="str">
            <v>ACTIVO</v>
          </cell>
          <cell r="Y531" t="str">
            <v>F</v>
          </cell>
          <cell r="Z531" t="str">
            <v>gmosquera@contraloriabogota.gov.co</v>
          </cell>
          <cell r="AA531">
            <v>51883902</v>
          </cell>
          <cell r="AB531" t="str">
            <v>PROFESIONAL</v>
          </cell>
        </row>
        <row r="532">
          <cell r="A532">
            <v>51890425</v>
          </cell>
          <cell r="B532" t="str">
            <v>1519</v>
          </cell>
          <cell r="C532" t="str">
            <v>ACOSTA MANRIQUE CLARA EDITH</v>
          </cell>
          <cell r="D532" t="str">
            <v>PROFESIONAL ESPECIALIZADO 222 7</v>
          </cell>
          <cell r="E532" t="str">
            <v>PROFESIONAL UNIVERSITARIO 219 3</v>
          </cell>
          <cell r="F532" t="str">
            <v>DESPACHO DEL CONTRALOR AUXILIAR</v>
          </cell>
          <cell r="G532" t="str">
            <v>DESPACHO DEL CONTRALOR AUXILIAR</v>
          </cell>
          <cell r="H532" t="str">
            <v>CONTADOR PUBLICO</v>
          </cell>
          <cell r="I532" t="str">
            <v>CONTADURIA PUBLICA</v>
          </cell>
          <cell r="J532" t="str">
            <v/>
          </cell>
          <cell r="K532" t="str">
            <v/>
          </cell>
          <cell r="L532">
            <v>34225</v>
          </cell>
          <cell r="M532">
            <v>24.883333333333333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R532" t="str">
            <v>Colombia</v>
          </cell>
          <cell r="S532" t="str">
            <v>Bogotá D. C.</v>
          </cell>
          <cell r="T532" t="str">
            <v>Bogotá D. C.</v>
          </cell>
          <cell r="U532">
            <v>24856</v>
          </cell>
          <cell r="V532">
            <v>50.533333333333331</v>
          </cell>
          <cell r="W532" t="str">
            <v>Menos 55 edad</v>
          </cell>
          <cell r="X532" t="str">
            <v>ACTIVO</v>
          </cell>
          <cell r="Y532" t="str">
            <v>F</v>
          </cell>
          <cell r="Z532" t="str">
            <v>cacosta@contraloriabogota.gov.co</v>
          </cell>
          <cell r="AA532">
            <v>51890425</v>
          </cell>
          <cell r="AB532" t="str">
            <v>PROFESIONAL</v>
          </cell>
        </row>
        <row r="533">
          <cell r="A533">
            <v>51896913</v>
          </cell>
          <cell r="B533" t="str">
            <v>1697</v>
          </cell>
          <cell r="C533" t="str">
            <v>FAJARDO RODRIGUEZ MAGDA CECILIA</v>
          </cell>
          <cell r="D533" t="str">
            <v>PROFESIONAL UNIVERSITARIO 219 3</v>
          </cell>
          <cell r="E533" t="str">
            <v>PROFESIONAL UNIVERSITARIO 219 3</v>
          </cell>
          <cell r="F533" t="str">
            <v>DIRECCION SECTOR HACIENDA</v>
          </cell>
          <cell r="G533" t="str">
            <v>DIRECCION SECTOR HACIENDA</v>
          </cell>
          <cell r="H533" t="str">
            <v>ABOGADO</v>
          </cell>
          <cell r="I533" t="str">
            <v>DERECHO</v>
          </cell>
          <cell r="J533" t="str">
            <v>DERECHO PUBLICO FINANCIERO</v>
          </cell>
          <cell r="K533" t="str">
            <v>ESPECIALIZACION EN DERECHO PUBLICO FINANCIERO</v>
          </cell>
          <cell r="L533">
            <v>34263</v>
          </cell>
          <cell r="M533">
            <v>24.777777777777779</v>
          </cell>
          <cell r="N533" t="str">
            <v>Mas 20 servicio</v>
          </cell>
          <cell r="O533" t="str">
            <v>Planta</v>
          </cell>
          <cell r="P533" t="str">
            <v>Carrera Administ</v>
          </cell>
          <cell r="R533" t="str">
            <v>Colombia</v>
          </cell>
          <cell r="S533" t="str">
            <v>Bogotá D. C.</v>
          </cell>
          <cell r="T533" t="str">
            <v>Bogotá D. C.</v>
          </cell>
          <cell r="U533">
            <v>24628</v>
          </cell>
          <cell r="V533">
            <v>51.155555555555559</v>
          </cell>
          <cell r="W533" t="str">
            <v>Menos 55 edad</v>
          </cell>
          <cell r="X533" t="str">
            <v>ACTIVO</v>
          </cell>
          <cell r="Y533" t="str">
            <v>F</v>
          </cell>
          <cell r="Z533" t="str">
            <v>mfajardo@contraloriabogota.gov.co</v>
          </cell>
          <cell r="AA533">
            <v>51896913</v>
          </cell>
          <cell r="AB533" t="str">
            <v>PROFESIONAL</v>
          </cell>
        </row>
        <row r="534">
          <cell r="A534">
            <v>51898556</v>
          </cell>
          <cell r="B534" t="str">
            <v>1123</v>
          </cell>
          <cell r="C534" t="str">
            <v>MORENO BRICEÑO GLORIA ALEXANDRA</v>
          </cell>
          <cell r="D534" t="str">
            <v>SUBDIRECTOR TECNICO 068 3</v>
          </cell>
          <cell r="E534" t="str">
            <v>SUBDIRECTOR TECNICO 068 3</v>
          </cell>
          <cell r="F534" t="str">
            <v>SUBDIRECCION DE BIENESTAR SOCIAL</v>
          </cell>
          <cell r="G534" t="str">
            <v>DIRECCION DE TALENTO HUMANO</v>
          </cell>
          <cell r="H534" t="str">
            <v>PSICOLOGO</v>
          </cell>
          <cell r="I534" t="str">
            <v>PSICOLOGIA</v>
          </cell>
          <cell r="J534" t="str">
            <v>PSICOLOGIA ORGANIZACIONAL</v>
          </cell>
          <cell r="K534" t="str">
            <v>ESPECIALIZACION EN PSICOLOGIA ORGANIZACIONAL</v>
          </cell>
          <cell r="L534">
            <v>40997</v>
          </cell>
          <cell r="M534">
            <v>6.3388888888888886</v>
          </cell>
          <cell r="N534" t="str">
            <v>Menos 20 servicio</v>
          </cell>
          <cell r="O534" t="str">
            <v>Planta</v>
          </cell>
          <cell r="P534" t="str">
            <v>Libre N y R</v>
          </cell>
          <cell r="R534" t="str">
            <v>Colombia</v>
          </cell>
          <cell r="S534" t="str">
            <v>Bogotá D. C.</v>
          </cell>
          <cell r="T534" t="str">
            <v>Bogotá D. C.</v>
          </cell>
          <cell r="U534">
            <v>24432</v>
          </cell>
          <cell r="V534">
            <v>51.694444444444443</v>
          </cell>
          <cell r="W534" t="str">
            <v>Menos 55 edad</v>
          </cell>
          <cell r="X534" t="str">
            <v>ACTIVO</v>
          </cell>
          <cell r="Y534" t="str">
            <v>F</v>
          </cell>
          <cell r="Z534" t="str">
            <v>gmoreno@contraloriabogota.gov.co</v>
          </cell>
          <cell r="AA534">
            <v>51898556</v>
          </cell>
          <cell r="AB534" t="str">
            <v>DIRECTIVO</v>
          </cell>
        </row>
        <row r="535">
          <cell r="A535">
            <v>51904880</v>
          </cell>
          <cell r="B535" t="str">
            <v>1946</v>
          </cell>
          <cell r="C535" t="str">
            <v>CASTILLO SANDOVAL AMANDA LUCIA</v>
          </cell>
          <cell r="D535" t="str">
            <v>SECRETARIO 440 8</v>
          </cell>
          <cell r="E535" t="str">
            <v>SECRETARIO 440 8</v>
          </cell>
          <cell r="F535" t="str">
            <v>DIRECCION ADMINISTRATIVA Y FINANCIERA</v>
          </cell>
          <cell r="G535" t="str">
            <v>DIRECCION ADMINISTRATIVA Y FINANCIERA</v>
          </cell>
          <cell r="H535" t="str">
            <v>TECNICO PROFESIONAL EN SECRETARIADO EJECUTIVO Y DE SISTEMAS</v>
          </cell>
          <cell r="I535" t="str">
            <v>TECNICA PROFESIONAL EN SECRETARIADO EJECUTIVO DE SISTEMAS</v>
          </cell>
          <cell r="J535" t="str">
            <v/>
          </cell>
          <cell r="K535" t="str">
            <v/>
          </cell>
          <cell r="L535">
            <v>32552</v>
          </cell>
          <cell r="M535">
            <v>29.466666666666665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R535" t="str">
            <v>Colombia</v>
          </cell>
          <cell r="S535" t="str">
            <v>Bogotá D. C.</v>
          </cell>
          <cell r="T535" t="str">
            <v>Bogotá D. C.</v>
          </cell>
          <cell r="U535">
            <v>24856</v>
          </cell>
          <cell r="V535">
            <v>50.533333333333331</v>
          </cell>
          <cell r="W535" t="str">
            <v>Menos 55 edad</v>
          </cell>
          <cell r="X535" t="str">
            <v>ACTIVO</v>
          </cell>
          <cell r="Y535" t="str">
            <v>F</v>
          </cell>
          <cell r="Z535" t="str">
            <v>acastillo@mail.contraloriabogota.gov.co</v>
          </cell>
          <cell r="AA535">
            <v>51904880</v>
          </cell>
          <cell r="AB535" t="str">
            <v>ASISTENCIAL</v>
          </cell>
        </row>
        <row r="536">
          <cell r="A536">
            <v>51905173</v>
          </cell>
          <cell r="B536" t="str">
            <v>1517</v>
          </cell>
          <cell r="C536" t="str">
            <v>OSPINA GUTIERREZ SANDRA CONSTANZA</v>
          </cell>
          <cell r="D536" t="str">
            <v>PROFESIONAL UNIVERSITARIO 219 3</v>
          </cell>
          <cell r="E536" t="str">
            <v>PROFESIONAL UNIVERSITARIO 219 3</v>
          </cell>
          <cell r="F536" t="str">
            <v>DIRECCION DE PLANEACION</v>
          </cell>
          <cell r="G536" t="str">
            <v>DIRECCION DE PLANEACION</v>
          </cell>
          <cell r="H536" t="str">
            <v>CONTADOR PUBLICO</v>
          </cell>
          <cell r="I536" t="str">
            <v>CONTADURIA PUBLICA</v>
          </cell>
          <cell r="J536" t="str">
            <v>GERENCIA PUBLICA</v>
          </cell>
          <cell r="K536" t="str">
            <v>ESPECIALIZACION EN GERENCIA PUBLICA</v>
          </cell>
          <cell r="L536">
            <v>35662</v>
          </cell>
          <cell r="M536">
            <v>20.947222222222223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R536" t="str">
            <v>Colombia</v>
          </cell>
          <cell r="S536" t="str">
            <v>Bogotá D. C.</v>
          </cell>
          <cell r="T536" t="str">
            <v>Bogotá D. C.</v>
          </cell>
          <cell r="U536">
            <v>24763</v>
          </cell>
          <cell r="V536">
            <v>50.786111111111111</v>
          </cell>
          <cell r="W536" t="str">
            <v>Menos 55 edad</v>
          </cell>
          <cell r="X536" t="str">
            <v>ACTIVO</v>
          </cell>
          <cell r="Y536" t="str">
            <v>F</v>
          </cell>
          <cell r="Z536" t="str">
            <v>sospina@mail.contraloriabogota.gov.co</v>
          </cell>
          <cell r="AA536">
            <v>51905173</v>
          </cell>
          <cell r="AB536" t="str">
            <v>PROFESIONAL</v>
          </cell>
        </row>
        <row r="537">
          <cell r="A537">
            <v>51910497</v>
          </cell>
          <cell r="B537" t="str">
            <v>1557</v>
          </cell>
          <cell r="C537" t="str">
            <v>MONSALVE TAVERA CLARA INES</v>
          </cell>
          <cell r="D537" t="str">
            <v>PROFESIONAL ESPECIALIZADO 222 7</v>
          </cell>
          <cell r="E537" t="str">
            <v>PROFESIONAL UNIVERSITARIO 219 3</v>
          </cell>
          <cell r="F537" t="str">
            <v>DIRECCION SECTOR MOVILIDAD</v>
          </cell>
          <cell r="G537" t="str">
            <v>DIRECCION SECTOR MOVILIDAD</v>
          </cell>
          <cell r="H537" t="str">
            <v>INGENIERO CIVIL</v>
          </cell>
          <cell r="I537" t="str">
            <v>INGENIERIA CIVIL</v>
          </cell>
          <cell r="J537" t="str">
            <v>GERENCIA INTEGRAL DE OBRAS; DERECHO PUBLICO</v>
          </cell>
          <cell r="K537" t="e">
            <v>#N/A</v>
          </cell>
          <cell r="L537">
            <v>34346</v>
          </cell>
          <cell r="M537">
            <v>24.552777777777777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R537" t="str">
            <v>Colombia</v>
          </cell>
          <cell r="S537" t="str">
            <v>Bogotá D. C.</v>
          </cell>
          <cell r="T537" t="str">
            <v>Bogotá D. C.</v>
          </cell>
          <cell r="U537">
            <v>24877</v>
          </cell>
          <cell r="V537">
            <v>50.477777777777774</v>
          </cell>
          <cell r="W537" t="str">
            <v>Menos 55 edad</v>
          </cell>
          <cell r="X537" t="str">
            <v>ACTIVO</v>
          </cell>
          <cell r="Y537" t="str">
            <v>F</v>
          </cell>
          <cell r="Z537" t="str">
            <v>cmonsalve@contraloriabogota.gov.co</v>
          </cell>
          <cell r="AA537">
            <v>51910497</v>
          </cell>
          <cell r="AB537" t="str">
            <v>PROFESIONAL</v>
          </cell>
        </row>
        <row r="538">
          <cell r="A538">
            <v>51911015</v>
          </cell>
          <cell r="B538" t="str">
            <v>1775</v>
          </cell>
          <cell r="C538" t="str">
            <v>GUEVARA POVEDA MAGDA CONCEPCION</v>
          </cell>
          <cell r="D538" t="str">
            <v>PROFESIONAL UNIVERSITARIO 219 3</v>
          </cell>
          <cell r="E538" t="str">
            <v>PROFESIONAL UNIVERSITARIO 219 1</v>
          </cell>
          <cell r="F538" t="str">
            <v>DIRECCION SECTOR SALUD</v>
          </cell>
          <cell r="G538" t="str">
            <v>DIRECCION SECTOR SALUD</v>
          </cell>
          <cell r="H538" t="str">
            <v>CONTADOR PUBLICO</v>
          </cell>
          <cell r="I538" t="str">
            <v>CONTADURIA PUBLICA</v>
          </cell>
          <cell r="J538" t="str">
            <v>GERENCIA DE RECURSOS NATURALES</v>
          </cell>
          <cell r="K538" t="str">
            <v>ESPECIALIZACION EN GERENCIA DE RECURSOS NATURALES</v>
          </cell>
          <cell r="L538">
            <v>33387</v>
          </cell>
          <cell r="M538">
            <v>27.172222222222221</v>
          </cell>
          <cell r="N538" t="str">
            <v>Mas 20 servicio</v>
          </cell>
          <cell r="O538" t="str">
            <v>Planta</v>
          </cell>
          <cell r="P538" t="str">
            <v>Carrera Administ</v>
          </cell>
          <cell r="R538" t="str">
            <v>Colombia</v>
          </cell>
          <cell r="S538" t="str">
            <v>Bogotá D. C.</v>
          </cell>
          <cell r="T538" t="str">
            <v>Bogotá D. C.</v>
          </cell>
          <cell r="U538">
            <v>25053</v>
          </cell>
          <cell r="V538">
            <v>49.994444444444447</v>
          </cell>
          <cell r="W538" t="str">
            <v>Menos 55 edad</v>
          </cell>
          <cell r="X538" t="str">
            <v>ACTIVO</v>
          </cell>
          <cell r="Y538" t="str">
            <v>F</v>
          </cell>
          <cell r="Z538" t="str">
            <v>mguevara@contraloriabogota.gov.co</v>
          </cell>
          <cell r="AA538">
            <v>51911015</v>
          </cell>
          <cell r="AB538" t="str">
            <v>PROFESIONAL</v>
          </cell>
        </row>
        <row r="539">
          <cell r="A539">
            <v>51918707</v>
          </cell>
          <cell r="B539" t="str">
            <v>1924</v>
          </cell>
          <cell r="C539" t="str">
            <v>APONTE HERNANDEZ GLORIA ELIZABETH</v>
          </cell>
          <cell r="D539" t="str">
            <v>PROFESIONAL UNIVERSITARIO 219 1</v>
          </cell>
          <cell r="E539" t="str">
            <v>SECRETARIO 440 8</v>
          </cell>
          <cell r="F539" t="str">
            <v>DIRECCION SECTOR CULTURA, RECREACION Y DEPORTE</v>
          </cell>
          <cell r="G539" t="str">
            <v>DIRECCION SECTOR CULTURA, RECREACION Y DEPORTE</v>
          </cell>
          <cell r="H539" t="str">
            <v>ADMINISTRADOR DE EMPRESAS</v>
          </cell>
          <cell r="I539" t="str">
            <v>ADMINISTRACION DE EMPRESAS</v>
          </cell>
          <cell r="J539" t="str">
            <v>GERENCIA FINANCIERA</v>
          </cell>
          <cell r="K539" t="str">
            <v>ESPECIALIZACION EN GERENCIA FINANCIERA</v>
          </cell>
          <cell r="L539">
            <v>34144</v>
          </cell>
          <cell r="M539">
            <v>25.102777777777778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Q539" t="str">
            <v>Temporal</v>
          </cell>
          <cell r="R539" t="str">
            <v>Colombia</v>
          </cell>
          <cell r="S539" t="str">
            <v>Bogotá D. C.</v>
          </cell>
          <cell r="T539" t="str">
            <v>Bogotá D. C.</v>
          </cell>
          <cell r="U539">
            <v>25226</v>
          </cell>
          <cell r="V539">
            <v>49.522222222222226</v>
          </cell>
          <cell r="W539" t="str">
            <v>Menos 55 edad</v>
          </cell>
          <cell r="X539" t="str">
            <v>ACTIVO</v>
          </cell>
          <cell r="Y539" t="str">
            <v>F</v>
          </cell>
          <cell r="Z539" t="str">
            <v>gaponte@contraloriabogota.gov.co</v>
          </cell>
          <cell r="AA539">
            <v>51918707</v>
          </cell>
          <cell r="AB539" t="str">
            <v>PROFESIONAL</v>
          </cell>
        </row>
        <row r="540">
          <cell r="A540">
            <v>51923298</v>
          </cell>
          <cell r="B540" t="str">
            <v>1949</v>
          </cell>
          <cell r="C540" t="str">
            <v>COSME MARIN LUZ STELLA</v>
          </cell>
          <cell r="D540" t="str">
            <v>SECRETARIO 440 8</v>
          </cell>
          <cell r="E540" t="str">
            <v>SECRETARIO 440 8</v>
          </cell>
          <cell r="F540" t="str">
            <v>DIRECCION DE PARTICIPACION CIUDADANA Y DESARROLLO LOCAL</v>
          </cell>
          <cell r="G540" t="str">
            <v>DIRECCION DE PARTICIPACION CIUDADANA Y DESARROLLO LOCAL</v>
          </cell>
          <cell r="H540" t="str">
            <v>TECNOLOGO EN GESTION ADMINISTRATIVA</v>
          </cell>
          <cell r="I540" t="str">
            <v>TECNOLOGIA EN GESTION ADMINISTRATIVA</v>
          </cell>
          <cell r="J540" t="str">
            <v/>
          </cell>
          <cell r="K540" t="str">
            <v/>
          </cell>
          <cell r="L540">
            <v>34374</v>
          </cell>
          <cell r="M540">
            <v>24.477777777777778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R540" t="str">
            <v>Colombia</v>
          </cell>
          <cell r="S540" t="str">
            <v>Antioquia</v>
          </cell>
          <cell r="T540" t="str">
            <v>Cisneros</v>
          </cell>
          <cell r="U540">
            <v>24529</v>
          </cell>
          <cell r="V540">
            <v>51.430555555555557</v>
          </cell>
          <cell r="W540" t="str">
            <v>Menos 55 edad</v>
          </cell>
          <cell r="X540" t="str">
            <v>ACTIVO</v>
          </cell>
          <cell r="Y540" t="str">
            <v>F</v>
          </cell>
          <cell r="Z540" t="str">
            <v>lcosme@contraloriabogota.gov.co</v>
          </cell>
          <cell r="AA540">
            <v>51923298</v>
          </cell>
          <cell r="AB540" t="str">
            <v>ASISTENCIAL</v>
          </cell>
        </row>
        <row r="541">
          <cell r="A541">
            <v>51931051</v>
          </cell>
          <cell r="B541" t="str">
            <v>1295</v>
          </cell>
          <cell r="C541" t="str">
            <v>SILGADO BETANCOURT DELIA ROSA</v>
          </cell>
          <cell r="D541" t="str">
            <v>PROFESIONAL ESPECIALIZADO 222 7</v>
          </cell>
          <cell r="E541" t="str">
            <v>PROFESIONAL ESPECIALIZADO 222 7</v>
          </cell>
          <cell r="F541" t="str">
            <v>SUBDIRECCION DE FISCALIZACION INFRAESTRUCTURA</v>
          </cell>
          <cell r="G541" t="str">
            <v>DIRECCION SECTOR MOVILIDAD</v>
          </cell>
          <cell r="H541" t="str">
            <v>INGENIERO CIVIL</v>
          </cell>
          <cell r="I541" t="str">
            <v>INGENIERIA CIVIL</v>
          </cell>
          <cell r="J541" t="str">
            <v>ADMINISTRACION Y GERENCIA DE SISTEMAS DE CALIDAD - ESPECIALISTA EN DERECHO PUBLICO</v>
          </cell>
          <cell r="K541" t="str">
            <v>ESPECIALIZACION EN ADMINISTRACION Y GERENCIA DE SISTEMAS DE CALIDAD; ESPECIALIZACION EN DERECHO PUBLICO</v>
          </cell>
          <cell r="L541">
            <v>39539</v>
          </cell>
          <cell r="M541">
            <v>10.333333333333334</v>
          </cell>
          <cell r="N541" t="str">
            <v>Menos 20 servicio</v>
          </cell>
          <cell r="O541" t="str">
            <v>Planta</v>
          </cell>
          <cell r="P541" t="str">
            <v>Carrera Administ</v>
          </cell>
          <cell r="R541" t="str">
            <v>Colombia</v>
          </cell>
          <cell r="S541" t="str">
            <v>Bogotá D. C.</v>
          </cell>
          <cell r="T541" t="str">
            <v>Bogotá D. C.</v>
          </cell>
          <cell r="U541">
            <v>24734</v>
          </cell>
          <cell r="V541">
            <v>50.866666666666667</v>
          </cell>
          <cell r="W541" t="str">
            <v>Menos 55 edad</v>
          </cell>
          <cell r="X541" t="str">
            <v>ACTIVO</v>
          </cell>
          <cell r="Y541" t="str">
            <v>F</v>
          </cell>
          <cell r="Z541" t="str">
            <v>dsilgado@contraloriabogota.gov.co</v>
          </cell>
          <cell r="AA541">
            <v>51931051</v>
          </cell>
          <cell r="AB541" t="str">
            <v>PROFESIONAL</v>
          </cell>
        </row>
        <row r="542">
          <cell r="A542">
            <v>51932654</v>
          </cell>
          <cell r="B542" t="str">
            <v>1261</v>
          </cell>
          <cell r="C542" t="str">
            <v>TELLEZ POVEDA CIELO MARIA EDELMIRA</v>
          </cell>
          <cell r="D542" t="str">
            <v>PROFESIONAL ESPECIALIZADO 222 7</v>
          </cell>
          <cell r="E542" t="str">
            <v>PROFESIONAL ESPECIALIZADO 222 7</v>
          </cell>
          <cell r="F542" t="str">
            <v>DIRECCION DE RESPONSABILIDAD FISCAL Y JURISDICCION COACTIVA</v>
          </cell>
          <cell r="G542" t="str">
            <v>DIRECCION DE RESPONSABILIDAD FISCAL Y JURISDICCION COACTIVA</v>
          </cell>
          <cell r="H542" t="str">
            <v>ABOGADO</v>
          </cell>
          <cell r="I542" t="str">
            <v>DERECHO</v>
          </cell>
          <cell r="J542" t="str">
            <v>DERECHO ADMINISTRATIVO; DERECHO SUSTANTIVO Y CONTENCIOSO CONSTRITUCIONAL</v>
          </cell>
          <cell r="K542" t="str">
            <v>ESPECIALIZACION EN DERECHO ADMINISTRATIVO; ESPECIALIZACION EN DERECHO SUSTANTIVO Y CONTENCIOSO CONSTITUCIONAL</v>
          </cell>
          <cell r="L542">
            <v>42458</v>
          </cell>
          <cell r="M542">
            <v>2.338888888888889</v>
          </cell>
          <cell r="N542" t="str">
            <v>Menos 20 servicio</v>
          </cell>
          <cell r="O542" t="str">
            <v>Planta</v>
          </cell>
          <cell r="P542" t="str">
            <v>Carrera Administ</v>
          </cell>
          <cell r="R542" t="str">
            <v>Colombia</v>
          </cell>
          <cell r="S542" t="str">
            <v>Tolima</v>
          </cell>
          <cell r="T542" t="str">
            <v>Ibagué</v>
          </cell>
          <cell r="U542">
            <v>24841</v>
          </cell>
          <cell r="V542">
            <v>50.575000000000003</v>
          </cell>
          <cell r="W542" t="str">
            <v>Menos 55 edad</v>
          </cell>
          <cell r="X542" t="str">
            <v>ACTIVO</v>
          </cell>
          <cell r="Y542" t="str">
            <v>F</v>
          </cell>
          <cell r="Z542" t="str">
            <v>ctellez@contraloriabogota.gov.co</v>
          </cell>
          <cell r="AA542">
            <v>51932654</v>
          </cell>
          <cell r="AB542" t="str">
            <v>PROFESIONAL</v>
          </cell>
        </row>
        <row r="543">
          <cell r="A543">
            <v>51935382</v>
          </cell>
          <cell r="B543" t="str">
            <v>1655</v>
          </cell>
          <cell r="C543" t="str">
            <v>RONCANCIO HURTADO LUZ ADRIANA</v>
          </cell>
          <cell r="D543" t="str">
            <v>PROFESIONAL ESPECIALIZADO 222 7</v>
          </cell>
          <cell r="E543" t="str">
            <v>PROFESIONAL UNIVERSITARIO 219 3</v>
          </cell>
          <cell r="F543" t="str">
            <v>SUBDIRECCION DE FISCALIZACION EDUCACION</v>
          </cell>
          <cell r="G543" t="str">
            <v>DIRECCION SECTOR EDUCACION</v>
          </cell>
          <cell r="H543" t="str">
            <v>CONTADOR PUBLICO</v>
          </cell>
          <cell r="I543" t="str">
            <v>CONTADURIA PUBLICA</v>
          </cell>
          <cell r="J543" t="str">
            <v>GOBIERNO Y CONTROL DEL DISTRITO</v>
          </cell>
          <cell r="K543" t="str">
            <v>ESPECIALIZACION EN GOBIERNO Y CONTROL DEL DISTRITO CAPITAL</v>
          </cell>
          <cell r="L543">
            <v>34381</v>
          </cell>
          <cell r="M543">
            <v>24.458333333333332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R543" t="str">
            <v>Colombia</v>
          </cell>
          <cell r="S543" t="str">
            <v>Boyacá</v>
          </cell>
          <cell r="T543" t="str">
            <v>Moniquirá</v>
          </cell>
          <cell r="U543">
            <v>25457</v>
          </cell>
          <cell r="V543">
            <v>48.888888888888886</v>
          </cell>
          <cell r="W543" t="str">
            <v>Menos 55 edad</v>
          </cell>
          <cell r="X543" t="str">
            <v>ACTIVO</v>
          </cell>
          <cell r="Y543" t="str">
            <v>F</v>
          </cell>
          <cell r="Z543" t="str">
            <v>lroncancio@contraloriabogota.gov.co</v>
          </cell>
          <cell r="AA543">
            <v>51935382</v>
          </cell>
          <cell r="AB543" t="str">
            <v>PROFESIONAL</v>
          </cell>
        </row>
        <row r="544">
          <cell r="A544">
            <v>51935571</v>
          </cell>
          <cell r="B544" t="str">
            <v>1541</v>
          </cell>
          <cell r="C544" t="str">
            <v>PENA GONZALEZ FLOR NUBIA</v>
          </cell>
          <cell r="D544" t="str">
            <v>PROFESIONAL ESPECIALIZADO 222 5</v>
          </cell>
          <cell r="E544" t="str">
            <v>PROFESIONAL UNIVERSITARIO 219 3</v>
          </cell>
          <cell r="F544" t="str">
            <v>DIRECCION SECTOR MOVILIDAD</v>
          </cell>
          <cell r="G544" t="str">
            <v>DIRECCION SECTOR MOVILIDAD</v>
          </cell>
          <cell r="H544" t="str">
            <v>CONTADOR PUBLICO</v>
          </cell>
          <cell r="I544" t="str">
            <v>CONTADURIA PUBLICA</v>
          </cell>
          <cell r="J544" t="str">
            <v>ADMINISTRACION ESTRATEGICA DEL CONTROL INTERNO</v>
          </cell>
          <cell r="K544" t="str">
            <v>ESPECIALIZACION EN ADMINISTRACION ESTRATEGICA DEL CONTROL INTERNO</v>
          </cell>
          <cell r="L544">
            <v>34366</v>
          </cell>
          <cell r="M544">
            <v>24.5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R544" t="str">
            <v>Colombia</v>
          </cell>
          <cell r="S544" t="str">
            <v>Bogotá D. C.</v>
          </cell>
          <cell r="T544" t="str">
            <v>Bogotá D. C.</v>
          </cell>
          <cell r="U544">
            <v>25265</v>
          </cell>
          <cell r="V544">
            <v>49.411111111111111</v>
          </cell>
          <cell r="W544" t="str">
            <v>Menos 55 edad</v>
          </cell>
          <cell r="X544" t="str">
            <v>ACTIVO</v>
          </cell>
          <cell r="Y544" t="str">
            <v>F</v>
          </cell>
          <cell r="Z544" t="str">
            <v>flpena@contraloriabogota.gov.co</v>
          </cell>
          <cell r="AA544">
            <v>51935571</v>
          </cell>
          <cell r="AB544" t="str">
            <v>PROFESIONAL</v>
          </cell>
        </row>
        <row r="545">
          <cell r="A545">
            <v>51936740</v>
          </cell>
          <cell r="B545" t="str">
            <v>1252</v>
          </cell>
          <cell r="C545" t="str">
            <v>CALDERON PEREZ LINA MARIA</v>
          </cell>
          <cell r="D545" t="str">
            <v>PROFESIONAL ESPECIALIZADO 222 7</v>
          </cell>
          <cell r="E545" t="str">
            <v>PROFESIONAL ESPECIALIZADO 222 7</v>
          </cell>
          <cell r="F545" t="str">
            <v>SUBDIRECCION DE FISCALIZACION AMBIENTE</v>
          </cell>
          <cell r="G545" t="str">
            <v>DIRECCION SECTOR HABITAT Y AMBIENTE</v>
          </cell>
          <cell r="H545" t="str">
            <v>INGENIERO AMBIENTAL</v>
          </cell>
          <cell r="I545" t="str">
            <v>INGENIERIA AMBIENTAL</v>
          </cell>
          <cell r="J545" t="str">
            <v>GESTION AMBIENTAL PARA EL DESARROLLO SOSTENIBLE</v>
          </cell>
          <cell r="K545" t="str">
            <v>ESPECIALIZACION EN GESTION AMBIENTAL Y DESARROLLO SOSTENIBLE</v>
          </cell>
          <cell r="L545">
            <v>34365</v>
          </cell>
          <cell r="M545">
            <v>24.502777777777776</v>
          </cell>
          <cell r="N545" t="str">
            <v>Mas 20 servicio</v>
          </cell>
          <cell r="O545" t="str">
            <v>Planta</v>
          </cell>
          <cell r="P545" t="str">
            <v>Carrera Administ</v>
          </cell>
          <cell r="R545" t="str">
            <v>Colombia</v>
          </cell>
          <cell r="S545" t="str">
            <v>Bogotá D. C.</v>
          </cell>
          <cell r="T545" t="str">
            <v>Bogotá D. C.</v>
          </cell>
          <cell r="U545">
            <v>25247</v>
          </cell>
          <cell r="V545">
            <v>49.466666666666669</v>
          </cell>
          <cell r="W545" t="str">
            <v>Menos 55 edad</v>
          </cell>
          <cell r="X545" t="str">
            <v>ACTIVO</v>
          </cell>
          <cell r="Y545" t="str">
            <v>F</v>
          </cell>
          <cell r="Z545" t="str">
            <v>lcalderon@contraloriabogota.gov.co</v>
          </cell>
          <cell r="AA545">
            <v>51936740</v>
          </cell>
          <cell r="AB545" t="str">
            <v>PROFESIONAL</v>
          </cell>
        </row>
        <row r="546">
          <cell r="A546">
            <v>51959892</v>
          </cell>
          <cell r="B546" t="str">
            <v>1706</v>
          </cell>
          <cell r="C546" t="str">
            <v xml:space="preserve">RESTREPO SANCHEZ NADYA </v>
          </cell>
          <cell r="D546" t="str">
            <v>PROFESIONAL UNIVERSITARIO 219 3</v>
          </cell>
          <cell r="E546" t="str">
            <v>PROFESIONAL UNIVERSITARIO 219 3</v>
          </cell>
          <cell r="F546" t="str">
            <v>OFICINA ASESORA JURIDICA</v>
          </cell>
          <cell r="G546" t="str">
            <v>OFICINA ASESORA JURIDICA</v>
          </cell>
          <cell r="H546" t="str">
            <v>ABOGADO</v>
          </cell>
          <cell r="I546" t="str">
            <v>DERECHO</v>
          </cell>
          <cell r="J546" t="str">
            <v>DERECHO PENAL Y CIENCIAS FORENSES</v>
          </cell>
          <cell r="K546" t="str">
            <v>ESPECIALIZACION EN DERECHO PENAL Y CIENCIAS FORENSES</v>
          </cell>
          <cell r="L546">
            <v>42401</v>
          </cell>
          <cell r="M546">
            <v>2.5</v>
          </cell>
          <cell r="N546" t="str">
            <v>Menos 20 servicio</v>
          </cell>
          <cell r="O546" t="str">
            <v>Planta</v>
          </cell>
          <cell r="P546" t="str">
            <v>Carrera Administ</v>
          </cell>
          <cell r="R546" t="str">
            <v>Colombia</v>
          </cell>
          <cell r="S546" t="str">
            <v>Bogotá D. C.</v>
          </cell>
          <cell r="T546" t="str">
            <v>Bogotá D. C.</v>
          </cell>
          <cell r="U546">
            <v>24858</v>
          </cell>
          <cell r="V546">
            <v>50.527777777777779</v>
          </cell>
          <cell r="W546" t="str">
            <v>Menos 55 edad</v>
          </cell>
          <cell r="X546" t="str">
            <v>ACTIVO</v>
          </cell>
          <cell r="Y546" t="str">
            <v>F</v>
          </cell>
          <cell r="Z546" t="str">
            <v>nrestrepo@contraloriabogota.gov.co</v>
          </cell>
          <cell r="AA546">
            <v>51959892</v>
          </cell>
          <cell r="AB546" t="str">
            <v>PROFESIONAL</v>
          </cell>
        </row>
        <row r="547">
          <cell r="A547">
            <v>51966289</v>
          </cell>
          <cell r="B547" t="str">
            <v>1717</v>
          </cell>
          <cell r="C547" t="str">
            <v xml:space="preserve">HERNANDEZ AREVALO SANDRA </v>
          </cell>
          <cell r="D547" t="str">
            <v>PROFESIONAL UNIVERSITARIO 219 3</v>
          </cell>
          <cell r="E547" t="str">
            <v>PROFESIONAL UNIVERSITARIO 219 3</v>
          </cell>
          <cell r="F547" t="str">
            <v>DIRECCION DE RESPONSABILIDAD FISCAL Y JURISDICCION COACTIVA</v>
          </cell>
          <cell r="G547" t="str">
            <v>DIRECCION DE RESPONSABILIDAD FISCAL Y JURISDICCION COACTIVA</v>
          </cell>
          <cell r="H547" t="str">
            <v>ABOGADO</v>
          </cell>
          <cell r="I547" t="str">
            <v>DERECHO</v>
          </cell>
          <cell r="J547" t="str">
            <v>DERECHO ADMINISTRATIVO Y CONSTITUCIONAL</v>
          </cell>
          <cell r="K547" t="str">
            <v>ESPECIALIZACION EN DERECHO ADMINISTRATIVO Y CONSTITUCIONAL</v>
          </cell>
          <cell r="L547">
            <v>33473</v>
          </cell>
          <cell r="M547">
            <v>26.93888888888889</v>
          </cell>
          <cell r="N547" t="str">
            <v>Mas 20 servicio</v>
          </cell>
          <cell r="O547" t="str">
            <v>Planta</v>
          </cell>
          <cell r="P547" t="str">
            <v>Carrera Administ</v>
          </cell>
          <cell r="R547" t="str">
            <v>Colombia</v>
          </cell>
          <cell r="S547" t="str">
            <v>Bogotá D. C.</v>
          </cell>
          <cell r="T547" t="str">
            <v>Bogotá D. C.</v>
          </cell>
          <cell r="U547">
            <v>25661</v>
          </cell>
          <cell r="V547">
            <v>48.327777777777776</v>
          </cell>
          <cell r="W547" t="str">
            <v>Menos 55 edad</v>
          </cell>
          <cell r="X547" t="str">
            <v>ACTIVO</v>
          </cell>
          <cell r="Y547" t="str">
            <v>F</v>
          </cell>
          <cell r="Z547" t="str">
            <v>shernandez@contraloriabogota.gov.co</v>
          </cell>
          <cell r="AA547">
            <v>51966289</v>
          </cell>
          <cell r="AB547" t="str">
            <v>PROFESIONAL</v>
          </cell>
        </row>
        <row r="548">
          <cell r="A548">
            <v>51968655</v>
          </cell>
          <cell r="B548" t="str">
            <v>1187</v>
          </cell>
          <cell r="C548" t="str">
            <v>ALVAREZ CASTAÑEDA EDNA YOLIMA</v>
          </cell>
          <cell r="D548" t="str">
            <v>ASESOR 105 2</v>
          </cell>
          <cell r="E548" t="str">
            <v>ASESOR 105 2</v>
          </cell>
          <cell r="F548" t="str">
            <v>DIRECCION SECTOR INTEGRACION SOCIAL</v>
          </cell>
          <cell r="G548" t="str">
            <v>DIRECCION SECTOR INTEGRACION SOCIAL</v>
          </cell>
          <cell r="H548" t="str">
            <v>CONTADOR PUBLICO</v>
          </cell>
          <cell r="I548" t="str">
            <v>CONTADURIA PUBLICA</v>
          </cell>
          <cell r="J548" t="str">
            <v>GESTION PUBLICA;AUDITORIA DE SALUD</v>
          </cell>
          <cell r="K548" t="str">
            <v>ESPECIALIZACION EN GESTION PUBLICA; ESPECIALIZACION EN AUDITORIA DE SALUD</v>
          </cell>
          <cell r="L548">
            <v>42219</v>
          </cell>
          <cell r="M548">
            <v>2.9944444444444445</v>
          </cell>
          <cell r="N548" t="str">
            <v>Menos 20 servicio</v>
          </cell>
          <cell r="O548" t="str">
            <v>Planta</v>
          </cell>
          <cell r="P548" t="str">
            <v>Libre N y R</v>
          </cell>
          <cell r="R548" t="str">
            <v>Colombia</v>
          </cell>
          <cell r="S548" t="str">
            <v>Bogotá D. C.</v>
          </cell>
          <cell r="T548" t="str">
            <v>Bogotá D. C.</v>
          </cell>
          <cell r="U548">
            <v>25441</v>
          </cell>
          <cell r="V548">
            <v>48.930555555555557</v>
          </cell>
          <cell r="W548" t="str">
            <v>Menos 55 edad</v>
          </cell>
          <cell r="X548" t="str">
            <v>ACTIVO</v>
          </cell>
          <cell r="Y548" t="str">
            <v>F</v>
          </cell>
          <cell r="Z548" t="str">
            <v>ealvarez@contraloriabogota.gov.co</v>
          </cell>
          <cell r="AA548">
            <v>51968655</v>
          </cell>
          <cell r="AB548" t="str">
            <v>ASESOR</v>
          </cell>
        </row>
        <row r="549">
          <cell r="A549">
            <v>51968675</v>
          </cell>
          <cell r="B549" t="str">
            <v>1910</v>
          </cell>
          <cell r="C549" t="str">
            <v>VARGAS BELTRAN GLORIA INES</v>
          </cell>
          <cell r="D549" t="str">
            <v>PROFESIONAL UNIVERSITARIO 219 1</v>
          </cell>
          <cell r="E549" t="str">
            <v>SECRETARIO 440 8</v>
          </cell>
          <cell r="F549" t="str">
            <v>DIRECCION DE RESPONSABILIDAD FISCAL Y JURISDICCION COACTIVA</v>
          </cell>
          <cell r="G549" t="str">
            <v>DIRECCION DE RESPONSABILIDAD FISCAL Y JURISDICCION COACTIVA</v>
          </cell>
          <cell r="H549" t="str">
            <v>ABOGADO</v>
          </cell>
          <cell r="I549" t="str">
            <v>DERECHO</v>
          </cell>
          <cell r="J549" t="str">
            <v/>
          </cell>
          <cell r="K549" t="str">
            <v/>
          </cell>
          <cell r="L549">
            <v>33126</v>
          </cell>
          <cell r="M549">
            <v>27.891666666666666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Q549" t="str">
            <v>Definitivo</v>
          </cell>
          <cell r="R549" t="str">
            <v>Colombia</v>
          </cell>
          <cell r="S549" t="str">
            <v>Bogotá D. C.</v>
          </cell>
          <cell r="T549" t="str">
            <v>Bogotá D. C.</v>
          </cell>
          <cell r="U549">
            <v>25525</v>
          </cell>
          <cell r="V549">
            <v>48.702777777777776</v>
          </cell>
          <cell r="W549" t="str">
            <v>Menos 55 edad</v>
          </cell>
          <cell r="X549" t="str">
            <v>ACTIVO</v>
          </cell>
          <cell r="Y549" t="str">
            <v>F</v>
          </cell>
          <cell r="Z549" t="str">
            <v>gvargas@contraloriabogota.gov.co</v>
          </cell>
          <cell r="AA549">
            <v>51968675</v>
          </cell>
          <cell r="AB549" t="str">
            <v>PROFESIONAL</v>
          </cell>
        </row>
        <row r="550">
          <cell r="A550">
            <v>51969850</v>
          </cell>
          <cell r="B550" t="str">
            <v>1760</v>
          </cell>
          <cell r="C550" t="str">
            <v>SANCHEZ MARTINEZ LUZ NIDIA</v>
          </cell>
          <cell r="D550" t="str">
            <v>PROFESIONAL UNIVERSITARIO 219 3</v>
          </cell>
          <cell r="E550" t="str">
            <v>PROFESIONAL UNIVERSITARIO 219 1</v>
          </cell>
          <cell r="F550" t="str">
            <v>DIRECCION DE RESPONSABILIDAD FISCAL Y JURISDICCION COACTIVA</v>
          </cell>
          <cell r="G550" t="str">
            <v>DIRECCION DE RESPONSABILIDAD FISCAL Y JURISDICCION COACTIVA</v>
          </cell>
          <cell r="H550" t="str">
            <v>ABOGADO</v>
          </cell>
          <cell r="I550" t="str">
            <v>DERECHO</v>
          </cell>
          <cell r="J550" t="str">
            <v>GESTION PUBLICA; DERECHO ADMINISTRATIVO</v>
          </cell>
          <cell r="K550" t="e">
            <v>#N/A</v>
          </cell>
          <cell r="L550">
            <v>42278</v>
          </cell>
          <cell r="M550">
            <v>2.8333333333333335</v>
          </cell>
          <cell r="N550" t="str">
            <v>Menos 20 servicio</v>
          </cell>
          <cell r="O550" t="str">
            <v>Planta</v>
          </cell>
          <cell r="P550" t="str">
            <v>Carrera Administ</v>
          </cell>
          <cell r="R550" t="str">
            <v>Colombia</v>
          </cell>
          <cell r="S550" t="str">
            <v>Bogotá D. C.</v>
          </cell>
          <cell r="T550" t="str">
            <v>Bogotá D. C.</v>
          </cell>
          <cell r="U550">
            <v>25357</v>
          </cell>
          <cell r="V550">
            <v>49.161111111111111</v>
          </cell>
          <cell r="W550" t="str">
            <v>Menos 55 edad</v>
          </cell>
          <cell r="X550" t="str">
            <v>ACTIVO</v>
          </cell>
          <cell r="Y550" t="str">
            <v>F</v>
          </cell>
          <cell r="Z550" t="str">
            <v>lnsanchez@contraloriabogota.gov.co</v>
          </cell>
          <cell r="AA550">
            <v>51969850</v>
          </cell>
          <cell r="AB550" t="str">
            <v>PROFESIONAL</v>
          </cell>
        </row>
        <row r="551">
          <cell r="A551">
            <v>51973621</v>
          </cell>
          <cell r="B551" t="str">
            <v>2112</v>
          </cell>
          <cell r="C551" t="str">
            <v>SILVA CORDERO CLAUDIA ESPERANZA</v>
          </cell>
          <cell r="D551" t="str">
            <v>PROFESIONAL UNIVERSITARIO 219 1</v>
          </cell>
          <cell r="E551" t="str">
            <v>PROFESIONAL UNIVERSITARIO 219 1</v>
          </cell>
          <cell r="F551" t="str">
            <v>DIRECCION SECTOR SALUD</v>
          </cell>
          <cell r="G551" t="str">
            <v>DIRECCION SECTOR SALUD</v>
          </cell>
          <cell r="H551" t="str">
            <v>INGENIERO INDUSTRIAL DE ALIMENTOS</v>
          </cell>
          <cell r="I551" t="str">
            <v>INGENIERIA INDUSTRIAL DE ALIMENTOS</v>
          </cell>
          <cell r="K551" t="str">
            <v/>
          </cell>
          <cell r="L551">
            <v>42892</v>
          </cell>
          <cell r="M551">
            <v>1.1527777777777777</v>
          </cell>
          <cell r="N551" t="str">
            <v>Menos 20 servicio</v>
          </cell>
          <cell r="O551" t="str">
            <v>Provisional</v>
          </cell>
          <cell r="P551" t="str">
            <v>Definitivo</v>
          </cell>
          <cell r="R551" t="str">
            <v>Colombia</v>
          </cell>
          <cell r="S551" t="str">
            <v>Bogotá D. C.</v>
          </cell>
          <cell r="T551" t="str">
            <v>Bogotá D. C.</v>
          </cell>
          <cell r="U551">
            <v>25555</v>
          </cell>
          <cell r="V551">
            <v>48.619444444444447</v>
          </cell>
          <cell r="W551" t="str">
            <v>Menos 55 edad</v>
          </cell>
          <cell r="X551" t="str">
            <v>ACTIVO</v>
          </cell>
          <cell r="Y551" t="str">
            <v>F</v>
          </cell>
          <cell r="Z551" t="str">
            <v>csilva@contraloriabogota.gov.co</v>
          </cell>
          <cell r="AA551">
            <v>51973621</v>
          </cell>
          <cell r="AB551" t="str">
            <v>PROFESIONAL</v>
          </cell>
        </row>
        <row r="552">
          <cell r="A552">
            <v>51985205</v>
          </cell>
          <cell r="B552" t="str">
            <v>1088</v>
          </cell>
          <cell r="C552" t="str">
            <v>PLAZAS GOMEZ CLARA VIVIANA</v>
          </cell>
          <cell r="D552" t="str">
            <v>DIRECTOR TECNICO 009 4</v>
          </cell>
          <cell r="E552" t="str">
            <v>DIRECTOR TECNICO 009 4</v>
          </cell>
          <cell r="F552" t="str">
            <v>DIRECCION SECTOR MOVILIDAD</v>
          </cell>
          <cell r="G552" t="str">
            <v>DIRECCION SECTOR MOVILIDAD</v>
          </cell>
          <cell r="H552" t="str">
            <v>ABOGADO</v>
          </cell>
          <cell r="I552" t="str">
            <v>DERECHO</v>
          </cell>
          <cell r="J552" t="str">
            <v>TRIBUTARIO; MAGISTER EN DERECHO PUBLICO</v>
          </cell>
          <cell r="K552" t="str">
            <v>ESPECIALIZACION EN TRIBUTARIA; MAESTRIA EN DERECHO PUBLICO</v>
          </cell>
          <cell r="L552">
            <v>42562</v>
          </cell>
          <cell r="M552">
            <v>2.0555555555555554</v>
          </cell>
          <cell r="N552" t="str">
            <v>Menos 20 servicio</v>
          </cell>
          <cell r="O552" t="str">
            <v>Planta</v>
          </cell>
          <cell r="P552" t="str">
            <v>Libre N y R</v>
          </cell>
          <cell r="R552" t="str">
            <v>Colombia</v>
          </cell>
          <cell r="S552" t="str">
            <v>Bogotá D. C.</v>
          </cell>
          <cell r="T552" t="str">
            <v>Bogotá D. C.</v>
          </cell>
          <cell r="U552">
            <v>25731</v>
          </cell>
          <cell r="V552">
            <v>48.136111111111113</v>
          </cell>
          <cell r="W552" t="str">
            <v>Menos 55 edad</v>
          </cell>
          <cell r="X552" t="str">
            <v>ACTIVO</v>
          </cell>
          <cell r="Y552" t="str">
            <v>F</v>
          </cell>
          <cell r="Z552" t="str">
            <v>cplazas@contraloriabogota.gov.co</v>
          </cell>
          <cell r="AA552">
            <v>51985205</v>
          </cell>
          <cell r="AB552" t="str">
            <v>DIRECTIVO</v>
          </cell>
        </row>
        <row r="553">
          <cell r="A553">
            <v>51986117</v>
          </cell>
          <cell r="B553" t="str">
            <v>1826</v>
          </cell>
          <cell r="C553" t="str">
            <v xml:space="preserve">BAREÑO  NOHEMY </v>
          </cell>
          <cell r="D553" t="str">
            <v>TECNICO OPERATIVO 314 5</v>
          </cell>
          <cell r="E553" t="str">
            <v>TECNICO OPERATIVO 314 5</v>
          </cell>
          <cell r="F553" t="str">
            <v>SUBDIRECCION DE SERVICIOS GENERALES</v>
          </cell>
          <cell r="G553" t="str">
            <v>DIRECCION ADMINISTRATIVA Y FINANCIERA</v>
          </cell>
          <cell r="H553" t="str">
            <v>TECNICO PROFESIONAL EN ANALISIS Y DISEÑO DE SISTAMAS DE COMPUTACION</v>
          </cell>
          <cell r="I553" t="str">
            <v>TECNICA PROFESIONAL EN ANALISIS Y DISEÑO DE SISTEMAS DE COMPUTACION</v>
          </cell>
          <cell r="J553" t="str">
            <v/>
          </cell>
          <cell r="K553" t="str">
            <v/>
          </cell>
          <cell r="L553">
            <v>42387</v>
          </cell>
          <cell r="M553">
            <v>2.536111111111111</v>
          </cell>
          <cell r="N553" t="str">
            <v>Menos 20 servicio</v>
          </cell>
          <cell r="O553" t="str">
            <v>Planta</v>
          </cell>
          <cell r="P553" t="str">
            <v>Carrera Administ</v>
          </cell>
          <cell r="R553" t="str">
            <v>Colombia</v>
          </cell>
          <cell r="S553" t="str">
            <v>Santander</v>
          </cell>
          <cell r="T553" t="str">
            <v>Sucre</v>
          </cell>
          <cell r="U553">
            <v>25769</v>
          </cell>
          <cell r="V553">
            <v>48.030555555555559</v>
          </cell>
          <cell r="W553" t="str">
            <v>Menos 55 edad</v>
          </cell>
          <cell r="X553" t="str">
            <v>ACTIVO</v>
          </cell>
          <cell r="Y553" t="str">
            <v>F</v>
          </cell>
          <cell r="Z553" t="str">
            <v>nbareno@contraloriabogota.gov.co</v>
          </cell>
          <cell r="AA553">
            <v>51986117</v>
          </cell>
          <cell r="AB553" t="str">
            <v>TÉCNICO</v>
          </cell>
        </row>
        <row r="554">
          <cell r="A554">
            <v>51990843</v>
          </cell>
          <cell r="B554" t="str">
            <v>1947</v>
          </cell>
          <cell r="C554" t="str">
            <v xml:space="preserve">BRICEÑO ACERO ALEXANDRA </v>
          </cell>
          <cell r="D554" t="str">
            <v>SECRETARIO 440 8</v>
          </cell>
          <cell r="E554" t="str">
            <v>SECRETARIO 440 8</v>
          </cell>
          <cell r="F554" t="str">
            <v>SUBDIRECCION DE FISCALIZACION DE ACUEDUCTO Y SANEAMIENTO BASICO</v>
          </cell>
          <cell r="G554" t="str">
            <v>DIRECCION SECTOR SERVICIOS PUBLICOS</v>
          </cell>
          <cell r="H554" t="str">
            <v>BACHILLER ACADEMICO</v>
          </cell>
          <cell r="I554" t="str">
            <v>BACHILLERATO ACADEMICO</v>
          </cell>
          <cell r="J554" t="str">
            <v/>
          </cell>
          <cell r="K554" t="str">
            <v/>
          </cell>
          <cell r="L554">
            <v>42552</v>
          </cell>
          <cell r="M554">
            <v>2.0833333333333335</v>
          </cell>
          <cell r="N554" t="str">
            <v>Menos 20 servicio</v>
          </cell>
          <cell r="O554" t="str">
            <v>Planta</v>
          </cell>
          <cell r="P554" t="str">
            <v>Carrera Administ</v>
          </cell>
          <cell r="R554" t="str">
            <v>Colombia</v>
          </cell>
          <cell r="S554" t="str">
            <v>Bogotá D. C.</v>
          </cell>
          <cell r="T554" t="str">
            <v>Bogotá D. C.</v>
          </cell>
          <cell r="U554">
            <v>25689</v>
          </cell>
          <cell r="V554">
            <v>48.25</v>
          </cell>
          <cell r="W554" t="str">
            <v>Menos 55 edad</v>
          </cell>
          <cell r="X554" t="str">
            <v>ACTIVO</v>
          </cell>
          <cell r="Y554" t="str">
            <v>F</v>
          </cell>
          <cell r="Z554" t="str">
            <v>abriceno@contraloriabogota.gov.co</v>
          </cell>
          <cell r="AA554">
            <v>51990843</v>
          </cell>
          <cell r="AB554" t="str">
            <v>ASISTENCIAL</v>
          </cell>
        </row>
        <row r="555">
          <cell r="A555">
            <v>51991538</v>
          </cell>
          <cell r="B555" t="str">
            <v>1287</v>
          </cell>
          <cell r="C555" t="str">
            <v>BERNAL REYES ANA JANETH</v>
          </cell>
          <cell r="D555" t="str">
            <v>PROFESIONAL ESPECIALIZADO 222 7</v>
          </cell>
          <cell r="E555" t="str">
            <v>PROFESIONAL ESPECIALIZADO 222 7</v>
          </cell>
          <cell r="F555" t="str">
            <v>DIRECCION DE PLANEACION</v>
          </cell>
          <cell r="G555" t="str">
            <v>DIRECCION DE PLANEACION</v>
          </cell>
          <cell r="H555" t="str">
            <v>INGENIERO DE SISTEMAS</v>
          </cell>
          <cell r="I555" t="str">
            <v>INGENIERIA DE SISTEMAS</v>
          </cell>
          <cell r="J555" t="str">
            <v>GERENCIA DE TECNOLOGIA</v>
          </cell>
          <cell r="K555" t="str">
            <v>ESPECIALIZACION EN GERENCIA DE TECNOLOGIA</v>
          </cell>
          <cell r="L555">
            <v>34373</v>
          </cell>
          <cell r="M555">
            <v>24.480555555555554</v>
          </cell>
          <cell r="N555" t="str">
            <v>Mas 20 servicio</v>
          </cell>
          <cell r="O555" t="str">
            <v>Planta</v>
          </cell>
          <cell r="P555" t="str">
            <v>Carrera Administ</v>
          </cell>
          <cell r="R555" t="str">
            <v>Colombia</v>
          </cell>
          <cell r="S555" t="str">
            <v>Bogotá D. C.</v>
          </cell>
          <cell r="T555" t="str">
            <v>Bogotá D. C.</v>
          </cell>
          <cell r="U555">
            <v>25744</v>
          </cell>
          <cell r="V555">
            <v>48.1</v>
          </cell>
          <cell r="W555" t="str">
            <v>Menos 55 edad</v>
          </cell>
          <cell r="X555" t="str">
            <v>ACTIVO</v>
          </cell>
          <cell r="Y555" t="str">
            <v>F</v>
          </cell>
          <cell r="Z555" t="str">
            <v>jbernal@contraloriabogota.gov.co</v>
          </cell>
          <cell r="AA555">
            <v>51991538</v>
          </cell>
          <cell r="AB555" t="str">
            <v>PROFESIONAL</v>
          </cell>
        </row>
        <row r="556">
          <cell r="A556">
            <v>51999539</v>
          </cell>
          <cell r="B556" t="str">
            <v>1103</v>
          </cell>
          <cell r="C556" t="str">
            <v>CIPAGAUTA CORREA MARTHA LUCIA</v>
          </cell>
          <cell r="D556" t="str">
            <v>SUBDIRECTOR TECNICO 068 3</v>
          </cell>
          <cell r="E556" t="str">
            <v>SUBDIRECTOR TECNICO 068 3</v>
          </cell>
          <cell r="F556" t="str">
            <v>SUBDIRECCION DE FISCALIZACION SALUD</v>
          </cell>
          <cell r="G556" t="str">
            <v>DIRECCION SECTOR SALUD</v>
          </cell>
          <cell r="H556" t="str">
            <v>ABOGADO</v>
          </cell>
          <cell r="I556" t="str">
            <v>DERECHO</v>
          </cell>
          <cell r="J556" t="str">
            <v>DERECHO ADMINISTRATIVO; GESTION Y DESARROLLO ADMINISTRATIVO</v>
          </cell>
          <cell r="K556" t="str">
            <v>ESPECIALIZACION EN DERECHO ADMINISTRATIVO; ESPECIALIZACION EN GESTION DE DESARROLLO ADMINISTRATIVO</v>
          </cell>
          <cell r="L556">
            <v>42558</v>
          </cell>
          <cell r="M556">
            <v>2.0666666666666669</v>
          </cell>
          <cell r="N556" t="str">
            <v>Menos 20 servicio</v>
          </cell>
          <cell r="O556" t="str">
            <v>Planta</v>
          </cell>
          <cell r="P556" t="str">
            <v>Libre N y R</v>
          </cell>
          <cell r="R556" t="str">
            <v>Colombia</v>
          </cell>
          <cell r="S556" t="str">
            <v>Boyacá</v>
          </cell>
          <cell r="T556" t="str">
            <v>Duitama</v>
          </cell>
          <cell r="U556">
            <v>25593</v>
          </cell>
          <cell r="V556">
            <v>48.516666666666666</v>
          </cell>
          <cell r="W556" t="str">
            <v>Menos 55 edad</v>
          </cell>
          <cell r="X556" t="str">
            <v>ACTIVO</v>
          </cell>
          <cell r="Y556" t="str">
            <v>F</v>
          </cell>
          <cell r="Z556" t="str">
            <v>mcipagauta@contraloriabogota.gov.co</v>
          </cell>
          <cell r="AA556">
            <v>51999539</v>
          </cell>
          <cell r="AB556" t="str">
            <v>DIRECTIVO</v>
          </cell>
        </row>
        <row r="557">
          <cell r="A557">
            <v>52006020</v>
          </cell>
          <cell r="B557" t="str">
            <v>1264</v>
          </cell>
          <cell r="C557" t="str">
            <v>ALARCON QUIROGA YENNY EDITH</v>
          </cell>
          <cell r="D557" t="str">
            <v>PROFESIONAL ESPECIALIZADO 222 7</v>
          </cell>
          <cell r="E557" t="str">
            <v>PROFESIONAL ESPECIALIZADO 222 7</v>
          </cell>
          <cell r="F557" t="str">
            <v>DIRECCION SECTOR SERVICIOS PUBLICOS</v>
          </cell>
          <cell r="G557" t="str">
            <v>DIRECCION SECTOR SERVICIOS PUBLICOS</v>
          </cell>
          <cell r="H557" t="str">
            <v>CONTADOR PUBLICO</v>
          </cell>
          <cell r="I557" t="str">
            <v>CONTADURIA PUBLICA</v>
          </cell>
          <cell r="J557" t="str">
            <v>GERENCIA FINANCIERA; EVALUACION DE PROYECTOS</v>
          </cell>
          <cell r="K557" t="str">
            <v>ESPECIALIZACION EN GERENCIA FINANCIERA; ESPECIALIZACION EN EVALUACION Y DESARROLLO DE PROYECTOS</v>
          </cell>
          <cell r="L557">
            <v>42198</v>
          </cell>
          <cell r="M557">
            <v>3.05</v>
          </cell>
          <cell r="N557" t="str">
            <v>Menos 20 servicio</v>
          </cell>
          <cell r="O557" t="str">
            <v>Planta</v>
          </cell>
          <cell r="P557" t="str">
            <v>Carrera Administ</v>
          </cell>
          <cell r="R557" t="str">
            <v>Colombia</v>
          </cell>
          <cell r="S557" t="str">
            <v>Bogotá D. C.</v>
          </cell>
          <cell r="T557" t="str">
            <v>Bogotá D. C.</v>
          </cell>
          <cell r="U557">
            <v>25822</v>
          </cell>
          <cell r="V557">
            <v>47.888888888888886</v>
          </cell>
          <cell r="W557" t="str">
            <v>Menos 55 edad</v>
          </cell>
          <cell r="X557" t="str">
            <v>ACTIVO</v>
          </cell>
          <cell r="Y557" t="str">
            <v>F</v>
          </cell>
          <cell r="Z557" t="str">
            <v>yalarcon@contraloriabogota.gov.co</v>
          </cell>
          <cell r="AA557">
            <v>52006020</v>
          </cell>
          <cell r="AB557" t="str">
            <v>PROFESIONAL</v>
          </cell>
        </row>
        <row r="558">
          <cell r="A558">
            <v>52007662</v>
          </cell>
          <cell r="B558" t="str">
            <v>1749</v>
          </cell>
          <cell r="C558" t="str">
            <v xml:space="preserve">CESPEDES MORENO MYRIAM </v>
          </cell>
          <cell r="D558" t="str">
            <v>PROFESIONAL UNIVERSITARIO 219 3</v>
          </cell>
          <cell r="E558" t="str">
            <v>PROFESIONAL UNIVERSITARIO 219 3</v>
          </cell>
          <cell r="F558" t="str">
            <v>DIRECCION SECTOR EQUIDAD Y GENERO</v>
          </cell>
          <cell r="G558" t="str">
            <v>DIRECCION SECTOR EQUIDAD Y GENERO</v>
          </cell>
          <cell r="H558" t="str">
            <v>ECONOMISTA</v>
          </cell>
          <cell r="I558" t="str">
            <v>ECONOMIA</v>
          </cell>
          <cell r="J558" t="str">
            <v>GOBIERNO Y CONTROL DEL DISTRITO; PROYECTOS DE DESARROLLO</v>
          </cell>
          <cell r="K558" t="str">
            <v>ESPECIALIZACION EN GOBIERNO Y CONTROL DEL DISTRITO CAPITAL; ESPECIALIZACION EN PROYECTOS DE DESARROLLO</v>
          </cell>
          <cell r="L558">
            <v>34081</v>
          </cell>
          <cell r="M558">
            <v>25.274999999999999</v>
          </cell>
          <cell r="N558" t="str">
            <v>Mas 20 servicio</v>
          </cell>
          <cell r="O558" t="str">
            <v>Planta</v>
          </cell>
          <cell r="P558" t="str">
            <v>Carrera Administ</v>
          </cell>
          <cell r="R558" t="str">
            <v>Colombia</v>
          </cell>
          <cell r="S558" t="str">
            <v>Tolima</v>
          </cell>
          <cell r="T558" t="str">
            <v>Ibagué</v>
          </cell>
          <cell r="U558">
            <v>25895</v>
          </cell>
          <cell r="V558">
            <v>47.68888888888889</v>
          </cell>
          <cell r="W558" t="str">
            <v>Menos 55 edad</v>
          </cell>
          <cell r="X558" t="str">
            <v>ACTIVO</v>
          </cell>
          <cell r="Y558" t="str">
            <v>F</v>
          </cell>
          <cell r="Z558" t="str">
            <v>mcespedes@contraloriabogota.gov.co</v>
          </cell>
          <cell r="AA558">
            <v>52007662</v>
          </cell>
          <cell r="AB558" t="str">
            <v>PROFESIONAL</v>
          </cell>
        </row>
        <row r="559">
          <cell r="A559">
            <v>52010731</v>
          </cell>
          <cell r="B559" t="str">
            <v>1782</v>
          </cell>
          <cell r="C559" t="str">
            <v>OLIVARES GUZMAN DIANA ROCIO</v>
          </cell>
          <cell r="D559" t="str">
            <v>PROFESIONAL UNIVERSITARIO 219 3</v>
          </cell>
          <cell r="E559" t="str">
            <v>PROFESIONAL UNIVERSITARIO 219 1</v>
          </cell>
          <cell r="F559" t="str">
            <v>DIRECCION SECTOR SERVICIOS PUBLICOS</v>
          </cell>
          <cell r="G559" t="str">
            <v>DIRECCION SECTOR SERVICIOS PUBLICOS</v>
          </cell>
          <cell r="H559" t="str">
            <v>INGENIERO DE SISTEMAS</v>
          </cell>
          <cell r="I559" t="str">
            <v>INGENIERIA DE SISTEMAS</v>
          </cell>
          <cell r="J559" t="str">
            <v>GERENCIA DE FINANZAS</v>
          </cell>
          <cell r="K559" t="str">
            <v>ESPECIALIZACION EN GERENCIA DE FINANZAS</v>
          </cell>
          <cell r="L559">
            <v>42587</v>
          </cell>
          <cell r="M559">
            <v>1.9888888888888889</v>
          </cell>
          <cell r="N559" t="str">
            <v>Menos 20 servicio</v>
          </cell>
          <cell r="O559" t="str">
            <v>Planta</v>
          </cell>
          <cell r="P559" t="str">
            <v>Carrera Administ</v>
          </cell>
          <cell r="R559" t="str">
            <v>Colombia</v>
          </cell>
          <cell r="S559" t="str">
            <v>Bogotá D. C.</v>
          </cell>
          <cell r="T559" t="str">
            <v>Bogotá D. C.</v>
          </cell>
          <cell r="U559">
            <v>25726</v>
          </cell>
          <cell r="V559">
            <v>48.15</v>
          </cell>
          <cell r="W559" t="str">
            <v>Menos 55 edad</v>
          </cell>
          <cell r="X559" t="str">
            <v>ACTIVO</v>
          </cell>
          <cell r="Y559" t="str">
            <v>F</v>
          </cell>
          <cell r="Z559" t="str">
            <v>dolivares@contraloriabogota.gov.co</v>
          </cell>
          <cell r="AA559">
            <v>52010731</v>
          </cell>
          <cell r="AB559" t="str">
            <v>PROFESIONAL</v>
          </cell>
        </row>
        <row r="560">
          <cell r="A560">
            <v>52017031</v>
          </cell>
          <cell r="B560" t="str">
            <v>2039</v>
          </cell>
          <cell r="C560" t="str">
            <v>ROJAS LARA GLORIA INES</v>
          </cell>
          <cell r="D560" t="str">
            <v>AUXILIAR DE SERVICIOS GENERALES 470 1</v>
          </cell>
          <cell r="E560" t="str">
            <v>AUXILIAR DE SERVICIOS GENERALES 470 1</v>
          </cell>
          <cell r="F560" t="str">
            <v>SUBDIRECCION DE SERVICIOS GENERALES</v>
          </cell>
          <cell r="G560" t="str">
            <v>DIRECCION ADMINISTRATIVA Y FINANCIERA</v>
          </cell>
          <cell r="H560" t="str">
            <v>BACHILLER</v>
          </cell>
          <cell r="I560" t="str">
            <v>BACHILLERATO</v>
          </cell>
          <cell r="J560" t="str">
            <v/>
          </cell>
          <cell r="K560" t="str">
            <v/>
          </cell>
          <cell r="L560">
            <v>43112</v>
          </cell>
          <cell r="M560">
            <v>0.55277777777777781</v>
          </cell>
          <cell r="N560" t="str">
            <v>Menos 20 servicio</v>
          </cell>
          <cell r="O560" t="str">
            <v>Provisional</v>
          </cell>
          <cell r="P560" t="str">
            <v>Definitivo</v>
          </cell>
          <cell r="R560" t="str">
            <v>Colombia</v>
          </cell>
          <cell r="S560" t="str">
            <v>Bogotá D. C.</v>
          </cell>
          <cell r="T560" t="str">
            <v>Bogotá D. C.</v>
          </cell>
          <cell r="U560">
            <v>25918</v>
          </cell>
          <cell r="V560">
            <v>47.625</v>
          </cell>
          <cell r="W560" t="str">
            <v>Menos 55 edad</v>
          </cell>
          <cell r="X560" t="str">
            <v>ACTIVO</v>
          </cell>
          <cell r="Y560" t="str">
            <v>F</v>
          </cell>
          <cell r="AA560">
            <v>52017031</v>
          </cell>
          <cell r="AB560" t="str">
            <v>ASISTENCIAL</v>
          </cell>
        </row>
        <row r="561">
          <cell r="A561">
            <v>52021844</v>
          </cell>
          <cell r="B561" t="str">
            <v>2025</v>
          </cell>
          <cell r="C561" t="str">
            <v xml:space="preserve">ORTIZ TOLE JACKELINE </v>
          </cell>
          <cell r="D561" t="str">
            <v>AUXILIAR DE SERVICIOS GENERALES 470 1</v>
          </cell>
          <cell r="E561" t="str">
            <v>AUXILIAR DE SERVICIOS GENERALES 470 1</v>
          </cell>
          <cell r="F561" t="str">
            <v>SUBDIRECCION DE SERVICIOS GENERALES</v>
          </cell>
          <cell r="G561" t="str">
            <v>DIRECCION ADMINISTRATIVA Y FINANCIERA</v>
          </cell>
          <cell r="H561" t="str">
            <v>BACHILLER ACADEMICO</v>
          </cell>
          <cell r="I561" t="str">
            <v>BACHILLERATO ACADEMICO</v>
          </cell>
          <cell r="J561" t="str">
            <v/>
          </cell>
          <cell r="K561" t="str">
            <v/>
          </cell>
          <cell r="L561">
            <v>41519</v>
          </cell>
          <cell r="M561">
            <v>4.9138888888888888</v>
          </cell>
          <cell r="N561" t="str">
            <v>Menos 20 servicio</v>
          </cell>
          <cell r="O561" t="str">
            <v>Provisional</v>
          </cell>
          <cell r="P561" t="str">
            <v>Definitivo</v>
          </cell>
          <cell r="R561" t="str">
            <v>Colombia</v>
          </cell>
          <cell r="S561" t="str">
            <v>Tolima</v>
          </cell>
          <cell r="T561" t="str">
            <v>Natagaima</v>
          </cell>
          <cell r="U561">
            <v>25934</v>
          </cell>
          <cell r="V561">
            <v>47.583333333333336</v>
          </cell>
          <cell r="W561" t="str">
            <v>Menos 55 edad</v>
          </cell>
          <cell r="X561" t="str">
            <v>ACTIVO</v>
          </cell>
          <cell r="Y561" t="str">
            <v>F</v>
          </cell>
          <cell r="AA561">
            <v>52021844</v>
          </cell>
          <cell r="AB561" t="str">
            <v>ASISTENCIAL</v>
          </cell>
        </row>
        <row r="562">
          <cell r="A562">
            <v>52026885</v>
          </cell>
          <cell r="B562" t="str">
            <v>1972</v>
          </cell>
          <cell r="C562" t="str">
            <v>MASMELA  NELLY YANETH</v>
          </cell>
          <cell r="D562" t="str">
            <v>AUXILIAR ADMINISTRATIVO 407 3</v>
          </cell>
          <cell r="E562" t="str">
            <v>AUXILIAR ADMINISTRATIVO 407 3</v>
          </cell>
          <cell r="F562" t="str">
            <v>SUBDIRECCION DE SERVICIOS GENERALES</v>
          </cell>
          <cell r="G562" t="str">
            <v>DIRECCION ADMINISTRATIVA Y FINANCIERA</v>
          </cell>
          <cell r="H562" t="str">
            <v>TECNICO PROFESIONAL EN ADMINISTRACION DE EMPRESAS</v>
          </cell>
          <cell r="I562" t="str">
            <v>TECNOLOGIA EN ADMINISTRACION DE EMPRESAS</v>
          </cell>
          <cell r="J562" t="str">
            <v/>
          </cell>
          <cell r="K562" t="str">
            <v/>
          </cell>
          <cell r="L562">
            <v>42278</v>
          </cell>
          <cell r="M562">
            <v>2.8333333333333335</v>
          </cell>
          <cell r="N562" t="str">
            <v>Menos 20 servicio</v>
          </cell>
          <cell r="O562" t="str">
            <v>Planta</v>
          </cell>
          <cell r="P562" t="str">
            <v>Carrera Administ</v>
          </cell>
          <cell r="R562" t="str">
            <v>Colombia</v>
          </cell>
          <cell r="S562" t="str">
            <v>Tolima</v>
          </cell>
          <cell r="T562" t="str">
            <v>Villarrica</v>
          </cell>
          <cell r="U562">
            <v>25810</v>
          </cell>
          <cell r="V562">
            <v>47.919444444444444</v>
          </cell>
          <cell r="W562" t="str">
            <v>Menos 55 edad</v>
          </cell>
          <cell r="X562" t="str">
            <v>ACTIVO</v>
          </cell>
          <cell r="Y562" t="str">
            <v>F</v>
          </cell>
          <cell r="Z562" t="str">
            <v>nmasmela@contraloriabogota.gov.co</v>
          </cell>
          <cell r="AA562">
            <v>52026885</v>
          </cell>
          <cell r="AB562" t="str">
            <v>ASISTENCIAL</v>
          </cell>
        </row>
        <row r="563">
          <cell r="A563">
            <v>52029595</v>
          </cell>
          <cell r="B563" t="str">
            <v>1138</v>
          </cell>
          <cell r="C563" t="str">
            <v>TOVAR RODRIGUEZ MARIA ANGELICA</v>
          </cell>
          <cell r="D563" t="str">
            <v>GERENTE 039 2</v>
          </cell>
          <cell r="E563" t="str">
            <v>GERENTE 039 2</v>
          </cell>
          <cell r="F563" t="str">
            <v>GERENCIA LOCAL SANTAFE</v>
          </cell>
          <cell r="G563" t="str">
            <v>DIRECCION DE PARTICIPACION CIUDADANA Y DESARROLLO LOCAL</v>
          </cell>
          <cell r="H563" t="str">
            <v>ADMINISTRADOR DE EMPRESAS</v>
          </cell>
          <cell r="I563" t="str">
            <v>ADMINISTRACION DE EMPRESAS</v>
          </cell>
          <cell r="J563" t="str">
            <v/>
          </cell>
          <cell r="K563" t="str">
            <v/>
          </cell>
          <cell r="L563">
            <v>42558</v>
          </cell>
          <cell r="M563">
            <v>2.0666666666666669</v>
          </cell>
          <cell r="N563" t="str">
            <v>Menos 20 servicio</v>
          </cell>
          <cell r="O563" t="str">
            <v>Planta</v>
          </cell>
          <cell r="P563" t="str">
            <v>Libre N y R</v>
          </cell>
          <cell r="R563" t="str">
            <v>Colombia</v>
          </cell>
          <cell r="S563" t="str">
            <v>Bogotá D. C.</v>
          </cell>
          <cell r="T563" t="str">
            <v>Bogotá D. C.</v>
          </cell>
          <cell r="U563">
            <v>26154</v>
          </cell>
          <cell r="V563">
            <v>46.977777777777774</v>
          </cell>
          <cell r="W563" t="str">
            <v>Menos 55 edad</v>
          </cell>
          <cell r="X563" t="str">
            <v>ACTIVO</v>
          </cell>
          <cell r="Y563" t="str">
            <v>F</v>
          </cell>
          <cell r="Z563" t="str">
            <v>mtovar@contraloriabogota.gov.co</v>
          </cell>
          <cell r="AA563">
            <v>52029595</v>
          </cell>
          <cell r="AB563" t="str">
            <v>DIRECTIVO</v>
          </cell>
        </row>
        <row r="564">
          <cell r="A564">
            <v>52034860</v>
          </cell>
          <cell r="B564" t="str">
            <v>1822</v>
          </cell>
          <cell r="C564" t="str">
            <v>JIMENEZ SALINAS ITZA PATRICIA</v>
          </cell>
          <cell r="D564" t="str">
            <v>TECNICO OPERATIVO 314 5</v>
          </cell>
          <cell r="E564" t="str">
            <v>TECNICO OPERATIVO 314 5</v>
          </cell>
          <cell r="F564" t="str">
            <v>GERENCIA LOCAL SANTAFE</v>
          </cell>
          <cell r="G564" t="str">
            <v>DIRECCION DE PARTICIPACION CIUDADANA Y DESARROLLO LOCAL</v>
          </cell>
          <cell r="H564" t="str">
            <v>CONTADOR PUBLICO</v>
          </cell>
          <cell r="I564" t="str">
            <v>CONTADURIA PUBLICA</v>
          </cell>
          <cell r="J564" t="str">
            <v>CONTROL FISCAL; GOBIERNO Y CONTROL DEL DISTRITO CAPITAL</v>
          </cell>
          <cell r="K564" t="str">
            <v>ESPECIALIZACION EN CONTROL FISCAL; ESPECIALIZACION EN GOBIERNO Y CONTROL DEL DISTRITO CAPITAL</v>
          </cell>
          <cell r="L564">
            <v>34730</v>
          </cell>
          <cell r="M564">
            <v>23.502777777777776</v>
          </cell>
          <cell r="N564" t="str">
            <v>Mas 20 servicio</v>
          </cell>
          <cell r="O564" t="str">
            <v>Planta</v>
          </cell>
          <cell r="P564" t="str">
            <v>Carrera Administ</v>
          </cell>
          <cell r="R564" t="str">
            <v>Colombia</v>
          </cell>
          <cell r="S564" t="str">
            <v>Bogotá D. C.</v>
          </cell>
          <cell r="T564" t="str">
            <v>Bogotá D. C.</v>
          </cell>
          <cell r="U564">
            <v>26333</v>
          </cell>
          <cell r="V564">
            <v>46.491666666666667</v>
          </cell>
          <cell r="W564" t="str">
            <v>Menos 55 edad</v>
          </cell>
          <cell r="X564" t="str">
            <v>ACTIVO</v>
          </cell>
          <cell r="Y564" t="str">
            <v>F</v>
          </cell>
          <cell r="Z564" t="str">
            <v>ijimenez@contraloriabogota.gov.co</v>
          </cell>
          <cell r="AA564">
            <v>52034860</v>
          </cell>
          <cell r="AB564" t="str">
            <v>TÉCNICO</v>
          </cell>
        </row>
        <row r="565">
          <cell r="A565">
            <v>52038569</v>
          </cell>
          <cell r="B565" t="str">
            <v>1877</v>
          </cell>
          <cell r="C565" t="str">
            <v xml:space="preserve">OVIEDO CAMARGO BEATRIZ </v>
          </cell>
          <cell r="D565" t="str">
            <v>TECNICO OPERATIVO 314 3</v>
          </cell>
          <cell r="E565" t="str">
            <v>TECNICO OPERATIVO 314 3</v>
          </cell>
          <cell r="F565" t="str">
            <v>DIRECCION SECTOR EQUIDAD Y GENERO</v>
          </cell>
          <cell r="G565" t="str">
            <v>DIRECCION SECTOR EQUIDAD Y GENERO</v>
          </cell>
          <cell r="H565" t="str">
            <v>TECNOLOGO EN ADMINISTRACION HOTELERA</v>
          </cell>
          <cell r="I565" t="str">
            <v>TECNOLOGIA EN ADMINISTRACION HOTELERA</v>
          </cell>
          <cell r="J565" t="str">
            <v/>
          </cell>
          <cell r="K565" t="str">
            <v/>
          </cell>
          <cell r="L565">
            <v>35269</v>
          </cell>
          <cell r="M565">
            <v>22.022222222222222</v>
          </cell>
          <cell r="N565" t="str">
            <v>Mas 20 servicio</v>
          </cell>
          <cell r="O565" t="str">
            <v>Planta</v>
          </cell>
          <cell r="P565" t="str">
            <v>Carrera Administ</v>
          </cell>
          <cell r="R565" t="str">
            <v>Colombia</v>
          </cell>
          <cell r="S565" t="str">
            <v>Bogotá D. C.</v>
          </cell>
          <cell r="T565" t="str">
            <v>Bogotá D. C.</v>
          </cell>
          <cell r="U565">
            <v>26194</v>
          </cell>
          <cell r="V565">
            <v>46.869444444444447</v>
          </cell>
          <cell r="W565" t="str">
            <v>Menos 55 edad</v>
          </cell>
          <cell r="X565" t="str">
            <v>ACTIVO</v>
          </cell>
          <cell r="Y565" t="str">
            <v>F</v>
          </cell>
          <cell r="Z565" t="str">
            <v>boviedo@contraloriabogota.gov.co</v>
          </cell>
          <cell r="AA565">
            <v>52038569</v>
          </cell>
          <cell r="AB565" t="str">
            <v>TÉCNICO</v>
          </cell>
        </row>
        <row r="566">
          <cell r="A566">
            <v>52045468</v>
          </cell>
          <cell r="B566" t="str">
            <v>1651</v>
          </cell>
          <cell r="C566" t="str">
            <v xml:space="preserve">CAMACHO CAMPOS LUCIA </v>
          </cell>
          <cell r="D566" t="str">
            <v>PROFESIONAL UNIVERSITARIO 219 3</v>
          </cell>
          <cell r="E566" t="str">
            <v>PROFESIONAL UNIVERSITARIO 219 3</v>
          </cell>
          <cell r="F566" t="str">
            <v>DIRECCION DE PARTICIPACION CIUDADANA Y DESARROLLO LOCAL</v>
          </cell>
          <cell r="G566" t="str">
            <v>DIRECCION DE PARTICIPACION CIUDADANA Y DESARROLLO LOCAL</v>
          </cell>
          <cell r="H566" t="str">
            <v>SOCIOLOGO</v>
          </cell>
          <cell r="I566" t="str">
            <v>SOCIOLOGIA</v>
          </cell>
          <cell r="J566" t="str">
            <v/>
          </cell>
          <cell r="K566" t="str">
            <v/>
          </cell>
          <cell r="L566">
            <v>42500</v>
          </cell>
          <cell r="M566">
            <v>2.2250000000000001</v>
          </cell>
          <cell r="N566" t="str">
            <v>Menos 20 servicio</v>
          </cell>
          <cell r="O566" t="str">
            <v>Provisional</v>
          </cell>
          <cell r="P566" t="str">
            <v>Definitivo</v>
          </cell>
          <cell r="R566" t="str">
            <v>Colombia</v>
          </cell>
          <cell r="S566" t="str">
            <v>Cundinamarca</v>
          </cell>
          <cell r="T566" t="str">
            <v>Facatativá</v>
          </cell>
          <cell r="U566">
            <v>27338</v>
          </cell>
          <cell r="V566">
            <v>43.738888888888887</v>
          </cell>
          <cell r="W566" t="str">
            <v>Menos 55 edad</v>
          </cell>
          <cell r="X566" t="str">
            <v>ACTIVO</v>
          </cell>
          <cell r="Y566" t="str">
            <v>F</v>
          </cell>
          <cell r="Z566" t="str">
            <v>lcamacho@contraloriabogota.gov.co</v>
          </cell>
          <cell r="AA566">
            <v>52045468</v>
          </cell>
          <cell r="AB566" t="str">
            <v>PROFESIONAL</v>
          </cell>
        </row>
        <row r="567">
          <cell r="A567">
            <v>52049777</v>
          </cell>
          <cell r="B567" t="str">
            <v>1865</v>
          </cell>
          <cell r="C567" t="str">
            <v>SACRISTAN GUTIERREZ CENAIDA ROCIO</v>
          </cell>
          <cell r="D567" t="str">
            <v>TECNICO OPERATIVO 314 3</v>
          </cell>
          <cell r="E567" t="str">
            <v>TECNICO OPERATIVO 314 3</v>
          </cell>
          <cell r="F567" t="str">
            <v>DIRECCION DE PARTICIPACION CIUDADANA Y DESARROLLO LOCAL</v>
          </cell>
          <cell r="G567" t="str">
            <v>DIRECCION DE PARTICIPACION CIUDADANA Y DESARROLLO LOCAL</v>
          </cell>
          <cell r="H567" t="str">
            <v>PROFESIONAL EN SALUD OCUPACIONAL</v>
          </cell>
          <cell r="I567" t="e">
            <v>#N/A</v>
          </cell>
          <cell r="J567" t="str">
            <v>GERENCIA DE PROYECTOS</v>
          </cell>
          <cell r="K567" t="str">
            <v>ESPECIALIZACION EN GERENCIA DE PROYECTOS</v>
          </cell>
          <cell r="L567">
            <v>43054</v>
          </cell>
          <cell r="M567">
            <v>0.71111111111111114</v>
          </cell>
          <cell r="N567" t="str">
            <v>Menos 20 servicio</v>
          </cell>
          <cell r="O567" t="str">
            <v>Planta</v>
          </cell>
          <cell r="P567" t="str">
            <v>PERIODO DE PRUEBA</v>
          </cell>
          <cell r="R567" t="str">
            <v>Colombia</v>
          </cell>
          <cell r="S567" t="str">
            <v>Bogotá D. C.</v>
          </cell>
          <cell r="T567" t="str">
            <v>Bogotá D. C.</v>
          </cell>
          <cell r="U567">
            <v>26288</v>
          </cell>
          <cell r="V567">
            <v>46.611111111111114</v>
          </cell>
          <cell r="W567" t="str">
            <v>Menos 55 edad</v>
          </cell>
          <cell r="X567" t="str">
            <v>ACTIVO</v>
          </cell>
          <cell r="Y567" t="str">
            <v>F</v>
          </cell>
          <cell r="Z567" t="str">
            <v>csacristan@contraloriabogota.gov.co</v>
          </cell>
          <cell r="AA567">
            <v>52049777</v>
          </cell>
          <cell r="AB567" t="str">
            <v>TÉCNICO</v>
          </cell>
        </row>
        <row r="568">
          <cell r="A568">
            <v>52060393</v>
          </cell>
          <cell r="B568" t="str">
            <v>1783</v>
          </cell>
          <cell r="C568" t="str">
            <v xml:space="preserve">PARADA PATIÑO RAQUEL </v>
          </cell>
          <cell r="D568" t="str">
            <v>PROFESIONAL UNIVERSITARIO 219 3</v>
          </cell>
          <cell r="E568" t="str">
            <v>PROFESIONAL UNIVERSITARIO 219 1</v>
          </cell>
          <cell r="F568" t="str">
            <v>DIRECCION SECTOR SALUD</v>
          </cell>
          <cell r="G568" t="str">
            <v>DIRECCION SECTOR SALUD</v>
          </cell>
          <cell r="H568" t="str">
            <v>MEDICO VETERINARIO</v>
          </cell>
          <cell r="I568" t="str">
            <v>MEDICINA VETERINARIA</v>
          </cell>
          <cell r="J568" t="str">
            <v>EPIDEMOLOGIA; EVALUACION DEL IMPACTO AMBIENTAL</v>
          </cell>
          <cell r="K568" t="str">
            <v>ESPECIALIZACION EN EPIDEMOLOGIA GENERAL; ESPECIALIZACION EN EVALUACION INTEGRAL DE IMPACTOS AMBIENTALES</v>
          </cell>
          <cell r="L568">
            <v>42258</v>
          </cell>
          <cell r="M568">
            <v>2.8888888888888888</v>
          </cell>
          <cell r="N568" t="str">
            <v>Menos 20 servicio</v>
          </cell>
          <cell r="O568" t="str">
            <v>Planta</v>
          </cell>
          <cell r="P568" t="str">
            <v>Carrera Administ</v>
          </cell>
          <cell r="R568" t="str">
            <v>Colombia</v>
          </cell>
          <cell r="S568" t="str">
            <v>Bogotá D. C.</v>
          </cell>
          <cell r="T568" t="str">
            <v>Bogotá D. C.</v>
          </cell>
          <cell r="U568">
            <v>26267</v>
          </cell>
          <cell r="V568">
            <v>46.669444444444444</v>
          </cell>
          <cell r="W568" t="str">
            <v>Menos 55 edad</v>
          </cell>
          <cell r="X568" t="str">
            <v>ACTIVO</v>
          </cell>
          <cell r="Y568" t="str">
            <v>F</v>
          </cell>
          <cell r="Z568" t="str">
            <v>rparada@contraloriabogota.gov.co</v>
          </cell>
          <cell r="AA568">
            <v>52060393</v>
          </cell>
          <cell r="AB568" t="str">
            <v>PROFESIONAL</v>
          </cell>
        </row>
        <row r="569">
          <cell r="A569">
            <v>52067088</v>
          </cell>
          <cell r="B569" t="str">
            <v>2030</v>
          </cell>
          <cell r="C569" t="str">
            <v>SARMIENTO NAJAR DIANA ROCIO</v>
          </cell>
          <cell r="D569" t="str">
            <v>AUXILIAR DE SERVICIOS GENERALES 470 1</v>
          </cell>
          <cell r="E569" t="str">
            <v>AUXILIAR DE SERVICIOS GENERALES 470 1</v>
          </cell>
          <cell r="F569" t="str">
            <v>SUBDIRECCION DE SERVICIOS GENERALES</v>
          </cell>
          <cell r="G569" t="str">
            <v>DIRECCION ADMINISTRATIVA Y FINANCIERA</v>
          </cell>
          <cell r="H569" t="str">
            <v>BACHILLER ACADEMICO</v>
          </cell>
          <cell r="I569" t="str">
            <v>BACHILLERATO ACADEMICO</v>
          </cell>
          <cell r="K569" t="str">
            <v/>
          </cell>
          <cell r="L569">
            <v>43285</v>
          </cell>
          <cell r="M569">
            <v>7.4999999999999997E-2</v>
          </cell>
          <cell r="N569" t="str">
            <v>Menos 20 servicio</v>
          </cell>
          <cell r="O569" t="str">
            <v>Provisional</v>
          </cell>
          <cell r="P569" t="str">
            <v>Temporal</v>
          </cell>
          <cell r="R569" t="str">
            <v>Colombia</v>
          </cell>
          <cell r="S569" t="str">
            <v>Bogotá D. C.</v>
          </cell>
          <cell r="T569" t="str">
            <v>Bogotá D. C.</v>
          </cell>
          <cell r="U569">
            <v>26750</v>
          </cell>
          <cell r="V569">
            <v>45.344444444444441</v>
          </cell>
          <cell r="W569" t="str">
            <v>Menos 55 edad</v>
          </cell>
          <cell r="X569" t="str">
            <v>ACTIVO</v>
          </cell>
          <cell r="Y569" t="str">
            <v>F</v>
          </cell>
          <cell r="AA569">
            <v>52067088</v>
          </cell>
          <cell r="AB569" t="str">
            <v>ASISTENCIAL</v>
          </cell>
        </row>
        <row r="570">
          <cell r="A570">
            <v>52070542</v>
          </cell>
          <cell r="B570" t="str">
            <v>1858</v>
          </cell>
          <cell r="C570" t="str">
            <v xml:space="preserve">RAMIREZ GONZALEZ ALEXANDRA </v>
          </cell>
          <cell r="D570" t="str">
            <v>PROFESIONAL UNIVERSITARIO 219 1</v>
          </cell>
          <cell r="E570" t="str">
            <v>TECNICO OPERATIVO 314 5</v>
          </cell>
          <cell r="F570" t="str">
            <v>DIRECCION SECTOR SEGURIDAD, CONVIVENCIA Y JUSTICIA</v>
          </cell>
          <cell r="G570" t="str">
            <v>DIRECCION SECTOR SEGURIDAD, CONVIVENCIA Y JUSTICIA</v>
          </cell>
          <cell r="H570" t="str">
            <v>CONTADOR PUBLICO</v>
          </cell>
          <cell r="I570" t="str">
            <v>CONTADURIA PUBLICA</v>
          </cell>
          <cell r="J570" t="str">
            <v/>
          </cell>
          <cell r="K570" t="str">
            <v/>
          </cell>
          <cell r="L570">
            <v>42387</v>
          </cell>
          <cell r="M570">
            <v>2.536111111111111</v>
          </cell>
          <cell r="N570" t="str">
            <v>Menos 20 servicio</v>
          </cell>
          <cell r="O570" t="str">
            <v>Planta</v>
          </cell>
          <cell r="P570" t="str">
            <v>Carrera Administ</v>
          </cell>
          <cell r="Q570" t="str">
            <v>Definitivo</v>
          </cell>
          <cell r="R570" t="str">
            <v>Colombia</v>
          </cell>
          <cell r="S570" t="str">
            <v>Bogotá D. C.</v>
          </cell>
          <cell r="T570" t="str">
            <v>Bogotá D. C.</v>
          </cell>
          <cell r="U570">
            <v>26243</v>
          </cell>
          <cell r="V570">
            <v>46.736111111111114</v>
          </cell>
          <cell r="W570" t="str">
            <v>Menos 55 edad</v>
          </cell>
          <cell r="X570" t="str">
            <v>ACTIVO</v>
          </cell>
          <cell r="Y570" t="str">
            <v>F</v>
          </cell>
          <cell r="Z570" t="str">
            <v>aleramirez@contraloriabogota.gov.co</v>
          </cell>
          <cell r="AA570">
            <v>52070542</v>
          </cell>
          <cell r="AB570" t="str">
            <v>PROFESIONAL</v>
          </cell>
        </row>
        <row r="571">
          <cell r="A571">
            <v>52070643</v>
          </cell>
          <cell r="B571" t="str">
            <v>2026</v>
          </cell>
          <cell r="C571" t="str">
            <v>BERNAL ARANGO OLGA LUCIA</v>
          </cell>
          <cell r="D571" t="str">
            <v>AUXILIAR DE SERVICIOS GENERALES 470 1</v>
          </cell>
          <cell r="E571" t="str">
            <v>AUXILIAR DE SERVICIOS GENERALES 470 1</v>
          </cell>
          <cell r="F571" t="str">
            <v>SUBDIRECCION DE SERVICIOS GENERALES</v>
          </cell>
          <cell r="G571" t="str">
            <v>DIRECCION ADMINISTRATIVA Y FINANCIERA</v>
          </cell>
          <cell r="H571" t="str">
            <v>BACHILLER ACADEMICO</v>
          </cell>
          <cell r="I571" t="str">
            <v>BACHILLERATO ACADEMICO</v>
          </cell>
          <cell r="J571" t="str">
            <v/>
          </cell>
          <cell r="K571" t="str">
            <v/>
          </cell>
          <cell r="L571">
            <v>34725</v>
          </cell>
          <cell r="M571">
            <v>23.513888888888889</v>
          </cell>
          <cell r="N571" t="str">
            <v>Mas 20 servicio</v>
          </cell>
          <cell r="O571" t="str">
            <v>Planta</v>
          </cell>
          <cell r="P571" t="str">
            <v>Carrera Administ</v>
          </cell>
          <cell r="R571" t="str">
            <v>Colombia</v>
          </cell>
          <cell r="S571" t="str">
            <v>Bogotá D. C.</v>
          </cell>
          <cell r="T571" t="str">
            <v>Bogotá D. C.</v>
          </cell>
          <cell r="U571">
            <v>26202</v>
          </cell>
          <cell r="V571">
            <v>46.847222222222221</v>
          </cell>
          <cell r="W571" t="str">
            <v>Menos 55 edad</v>
          </cell>
          <cell r="X571" t="str">
            <v>ACTIVO</v>
          </cell>
          <cell r="Y571" t="str">
            <v>F</v>
          </cell>
          <cell r="Z571" t="str">
            <v>obernal@contraloriabogota.gov.co</v>
          </cell>
          <cell r="AA571">
            <v>52070643</v>
          </cell>
          <cell r="AB571" t="str">
            <v>ASISTENCIAL</v>
          </cell>
        </row>
        <row r="572">
          <cell r="A572">
            <v>52072403</v>
          </cell>
          <cell r="B572" t="str">
            <v>1771</v>
          </cell>
          <cell r="C572" t="str">
            <v>FORERO SANTAMARIA YENNY ROCIO</v>
          </cell>
          <cell r="D572" t="str">
            <v>PROFESIONAL UNIVERSITARIO 219 1</v>
          </cell>
          <cell r="E572" t="str">
            <v>PROFESIONAL UNIVERSITARIO 219 1</v>
          </cell>
          <cell r="F572" t="str">
            <v>DESPACHO DEL CONTRALOR AUXILIAR</v>
          </cell>
          <cell r="G572" t="str">
            <v>DESPACHO DEL CONTRALOR AUXILIAR</v>
          </cell>
          <cell r="H572" t="str">
            <v>ADMINISTRADOR DE EMPRESAS</v>
          </cell>
          <cell r="I572" t="str">
            <v>ADMINISTRACION DE EMPRESAS</v>
          </cell>
          <cell r="J572" t="str">
            <v>ALTA GERENCIA</v>
          </cell>
          <cell r="K572" t="str">
            <v>ESPECIALIZACION EN ALTA GERENCIA</v>
          </cell>
          <cell r="L572">
            <v>39463</v>
          </cell>
          <cell r="M572">
            <v>10.541666666666666</v>
          </cell>
          <cell r="N572" t="str">
            <v>Menos 20 servicio</v>
          </cell>
          <cell r="O572" t="str">
            <v>Provisional</v>
          </cell>
          <cell r="P572" t="str">
            <v>Definitivo</v>
          </cell>
          <cell r="R572" t="str">
            <v>Colombia</v>
          </cell>
          <cell r="S572" t="str">
            <v>Bogotá D. C.</v>
          </cell>
          <cell r="T572" t="str">
            <v>Bogotá D. C.</v>
          </cell>
          <cell r="U572">
            <v>26507</v>
          </cell>
          <cell r="V572">
            <v>46.011111111111113</v>
          </cell>
          <cell r="W572" t="str">
            <v>Menos 55 edad</v>
          </cell>
          <cell r="X572" t="str">
            <v>ACTIVO</v>
          </cell>
          <cell r="Y572" t="str">
            <v>F</v>
          </cell>
          <cell r="Z572" t="str">
            <v>yforero@contraloriabogota.gov.co</v>
          </cell>
          <cell r="AA572">
            <v>52072403</v>
          </cell>
          <cell r="AB572" t="str">
            <v>PROFESIONAL</v>
          </cell>
        </row>
        <row r="573">
          <cell r="A573">
            <v>52086417</v>
          </cell>
          <cell r="B573" t="str">
            <v>1402</v>
          </cell>
          <cell r="C573" t="str">
            <v>TAMAYO JOVEN MARTHA LUCIA</v>
          </cell>
          <cell r="D573" t="str">
            <v>PROFESIONAL ESPECIALIZADO 222 7</v>
          </cell>
          <cell r="E573" t="str">
            <v>PROFESIONAL ESPECIALIZADO 222 7</v>
          </cell>
          <cell r="F573" t="str">
            <v>DIRECCION SECTOR SALUD</v>
          </cell>
          <cell r="G573" t="str">
            <v>DIRECCION SECTOR SALUD</v>
          </cell>
          <cell r="H573" t="str">
            <v>ABOGADO</v>
          </cell>
          <cell r="I573" t="str">
            <v>DERECHO</v>
          </cell>
          <cell r="J573" t="str">
            <v>DERECHO ADMINISTRATIVO</v>
          </cell>
          <cell r="K573" t="str">
            <v>ESPECIALIZACION EN DERECHO ADMINISTRATIVO</v>
          </cell>
          <cell r="L573">
            <v>42706</v>
          </cell>
          <cell r="M573">
            <v>1.663888888888889</v>
          </cell>
          <cell r="N573" t="str">
            <v>Menos 20 servicio</v>
          </cell>
          <cell r="O573" t="str">
            <v>Planta</v>
          </cell>
          <cell r="P573" t="str">
            <v>Carrera Administ</v>
          </cell>
          <cell r="R573" t="str">
            <v>Colombia</v>
          </cell>
          <cell r="S573" t="str">
            <v>Caquetá</v>
          </cell>
          <cell r="T573" t="str">
            <v>San Vicente del Caguan</v>
          </cell>
          <cell r="U573">
            <v>27881</v>
          </cell>
          <cell r="V573">
            <v>42.25</v>
          </cell>
          <cell r="W573" t="str">
            <v>Menos 55 edad</v>
          </cell>
          <cell r="X573" t="str">
            <v>ACTIVO</v>
          </cell>
          <cell r="Y573" t="str">
            <v>F</v>
          </cell>
          <cell r="Z573" t="str">
            <v>mtamayo@contraloriabogota.gov.co</v>
          </cell>
          <cell r="AA573">
            <v>52086417</v>
          </cell>
          <cell r="AB573" t="str">
            <v>PROFESIONAL</v>
          </cell>
        </row>
        <row r="574">
          <cell r="A574">
            <v>52096037</v>
          </cell>
          <cell r="B574" t="str">
            <v>1488</v>
          </cell>
          <cell r="C574" t="str">
            <v>LOPEZ CLARO RUTH HELENA</v>
          </cell>
          <cell r="D574" t="str">
            <v>PROFESIONAL ESPECIALIZADO 222 5</v>
          </cell>
          <cell r="E574" t="str">
            <v>PROFESIONAL UNIVERSITARIO 219 3</v>
          </cell>
          <cell r="F574" t="str">
            <v>SUBDIRECCION DE CAPACITACION Y COOPERACION TECNICA</v>
          </cell>
          <cell r="G574" t="str">
            <v>DIRECCION DE TALENTO HUMANO</v>
          </cell>
          <cell r="H574" t="str">
            <v>PROFESIONAL EN RELACIONES INTERNACIONALES</v>
          </cell>
          <cell r="I574" t="str">
            <v>RELACIONES INTERNACIONALES</v>
          </cell>
          <cell r="J574" t="str">
            <v>NEGOCIACION Y RELACIONES INTERNACIONALES</v>
          </cell>
          <cell r="K574" t="str">
            <v>ESPECIALIZACION EN NEGOCIACION Y RELACIONES INTERNACIONALES</v>
          </cell>
          <cell r="L574">
            <v>35481</v>
          </cell>
          <cell r="M574">
            <v>21.447222222222223</v>
          </cell>
          <cell r="N574" t="str">
            <v>Mas 20 servicio</v>
          </cell>
          <cell r="O574" t="str">
            <v>Planta</v>
          </cell>
          <cell r="P574" t="str">
            <v>Carrera Administ</v>
          </cell>
          <cell r="R574" t="str">
            <v>Colombia</v>
          </cell>
          <cell r="S574" t="str">
            <v>Bogotá D. C.</v>
          </cell>
          <cell r="T574" t="str">
            <v>Bogotá D. C.</v>
          </cell>
          <cell r="U574">
            <v>26195</v>
          </cell>
          <cell r="V574">
            <v>46.866666666666667</v>
          </cell>
          <cell r="W574" t="str">
            <v>Menos 55 edad</v>
          </cell>
          <cell r="X574" t="str">
            <v>ACTIVO</v>
          </cell>
          <cell r="Y574" t="str">
            <v>F</v>
          </cell>
          <cell r="Z574" t="str">
            <v>rlopez@contraloriabogota.gov.co</v>
          </cell>
          <cell r="AA574">
            <v>52096037</v>
          </cell>
          <cell r="AB574" t="str">
            <v>PROFESIONAL</v>
          </cell>
        </row>
        <row r="575">
          <cell r="A575">
            <v>52096637</v>
          </cell>
          <cell r="B575" t="str">
            <v>1980</v>
          </cell>
          <cell r="C575" t="str">
            <v>BERNAL GUTIERREZ NELSY MIREYA</v>
          </cell>
          <cell r="D575" t="str">
            <v>SECRETARIO 440 8</v>
          </cell>
          <cell r="E575" t="str">
            <v>AUXILIAR ADMINISTRATIVO 407 3</v>
          </cell>
          <cell r="F575" t="str">
            <v>SUBDIRECCION DE GESTION DE TALENTO HUMANO</v>
          </cell>
          <cell r="G575" t="str">
            <v>DIRECCION DE TALENTO HUMANO</v>
          </cell>
          <cell r="H575" t="str">
            <v>BACHILLER INDUSTRIAL, TECNOLOGO EN INGENIERIA INDUSTRIAL</v>
          </cell>
          <cell r="I575" t="str">
            <v>BACHILLERATO INDUSTRIAL; TECNOLOGIA EN INGENIERIA INDUSTRIAL</v>
          </cell>
          <cell r="J575" t="str">
            <v/>
          </cell>
          <cell r="K575" t="str">
            <v/>
          </cell>
          <cell r="L575">
            <v>42956</v>
          </cell>
          <cell r="M575">
            <v>0.97777777777777775</v>
          </cell>
          <cell r="N575" t="str">
            <v>Menos 20 servicio</v>
          </cell>
          <cell r="O575" t="str">
            <v>Planta</v>
          </cell>
          <cell r="P575" t="str">
            <v>Carrera Administ</v>
          </cell>
          <cell r="R575" t="str">
            <v>Colombia</v>
          </cell>
          <cell r="S575" t="str">
            <v>Bogotá D. C.</v>
          </cell>
          <cell r="T575" t="str">
            <v>Bogotá D. C.</v>
          </cell>
          <cell r="U575">
            <v>26206</v>
          </cell>
          <cell r="V575">
            <v>46.836111111111109</v>
          </cell>
          <cell r="W575" t="str">
            <v>Menos 55 edad</v>
          </cell>
          <cell r="X575" t="str">
            <v>ACTIVO</v>
          </cell>
          <cell r="Y575" t="str">
            <v>F</v>
          </cell>
          <cell r="Z575" t="str">
            <v>nbernal@contraloriabogota.gov.co</v>
          </cell>
          <cell r="AA575">
            <v>52096637</v>
          </cell>
          <cell r="AB575" t="str">
            <v>ASISTENCIAL</v>
          </cell>
        </row>
        <row r="576">
          <cell r="A576">
            <v>52104227</v>
          </cell>
          <cell r="B576" t="str">
            <v>1332</v>
          </cell>
          <cell r="C576" t="str">
            <v>BELTRAN VELASQUEZ EMMA LILIANA</v>
          </cell>
          <cell r="D576" t="str">
            <v>PROFESIONAL ESPECIALIZADO 222 7</v>
          </cell>
          <cell r="E576" t="str">
            <v>PROFESIONAL ESPECIALIZADO 222 7</v>
          </cell>
          <cell r="F576" t="str">
            <v>DIRECCION SECTOR GOBIERNO</v>
          </cell>
          <cell r="G576" t="str">
            <v>DIRECCION SECTOR GOBIERNO</v>
          </cell>
          <cell r="H576" t="str">
            <v>INGENIERO CATASTRAL Y GEODESTA</v>
          </cell>
          <cell r="I576" t="str">
            <v>INGENIERIA CATASTRAL Y GEODESIA</v>
          </cell>
          <cell r="J576" t="str">
            <v>ADMINISTRACION DE OBRAS CIVILES</v>
          </cell>
          <cell r="K576" t="str">
            <v>ESPECIALIZACION EN GERENCIA E INTERVENTORIA DE OBRAS CIVILES</v>
          </cell>
          <cell r="L576">
            <v>42258</v>
          </cell>
          <cell r="M576">
            <v>2.8888888888888888</v>
          </cell>
          <cell r="N576" t="str">
            <v>Menos 20 servicio</v>
          </cell>
          <cell r="O576" t="str">
            <v>Planta</v>
          </cell>
          <cell r="P576" t="str">
            <v>Carrera Administ</v>
          </cell>
          <cell r="R576" t="str">
            <v>Colombia</v>
          </cell>
          <cell r="S576" t="str">
            <v>Bogotá D. C.</v>
          </cell>
          <cell r="T576" t="str">
            <v>Bogotá D. C.</v>
          </cell>
          <cell r="U576">
            <v>26105</v>
          </cell>
          <cell r="V576">
            <v>47.111111111111114</v>
          </cell>
          <cell r="W576" t="str">
            <v>Menos 55 edad</v>
          </cell>
          <cell r="X576" t="str">
            <v>ACTIVO</v>
          </cell>
          <cell r="Y576" t="str">
            <v>F</v>
          </cell>
          <cell r="Z576" t="str">
            <v>ebeltran@contraloriabogota.gov.co</v>
          </cell>
          <cell r="AA576">
            <v>52104227</v>
          </cell>
          <cell r="AB576" t="str">
            <v>PROFESIONAL</v>
          </cell>
        </row>
        <row r="577">
          <cell r="A577">
            <v>52108013</v>
          </cell>
          <cell r="B577" t="str">
            <v>1977</v>
          </cell>
          <cell r="C577" t="str">
            <v>GIRALDO PAEZ RUBY ESPERANZA</v>
          </cell>
          <cell r="D577" t="str">
            <v>TECNICO OPERATIVO 314 3</v>
          </cell>
          <cell r="E577" t="str">
            <v>AUXILIAR ADMINISTRATIVO 407 3</v>
          </cell>
          <cell r="F577" t="str">
            <v>DIRECCION SECTOR CULTURA, RECREACION Y DEPORTE</v>
          </cell>
          <cell r="G577" t="str">
            <v>DIRECCION SECTOR CULTURA, RECREACION Y DEPORTE</v>
          </cell>
          <cell r="H577" t="str">
            <v>TECNOLOGO EN GESTION ADMINISTRATIVA</v>
          </cell>
          <cell r="I577" t="str">
            <v>TECNOLOGIA EN GESTION ADMINISTRATIVA</v>
          </cell>
          <cell r="J577" t="str">
            <v/>
          </cell>
          <cell r="K577" t="str">
            <v/>
          </cell>
          <cell r="L577">
            <v>34716</v>
          </cell>
          <cell r="M577">
            <v>23.538888888888888</v>
          </cell>
          <cell r="N577" t="str">
            <v>Mas 20 servicio</v>
          </cell>
          <cell r="O577" t="str">
            <v>Planta</v>
          </cell>
          <cell r="P577" t="str">
            <v>Carrera Administ</v>
          </cell>
          <cell r="R577" t="str">
            <v>Colombia</v>
          </cell>
          <cell r="S577" t="str">
            <v>Bogotá D. C.</v>
          </cell>
          <cell r="T577" t="str">
            <v>Bogotá D. C.</v>
          </cell>
          <cell r="U577">
            <v>27088</v>
          </cell>
          <cell r="V577">
            <v>44.419444444444444</v>
          </cell>
          <cell r="W577" t="str">
            <v>Menos 55 edad</v>
          </cell>
          <cell r="X577" t="str">
            <v>ACTIVO</v>
          </cell>
          <cell r="Y577" t="str">
            <v>F</v>
          </cell>
          <cell r="Z577" t="str">
            <v>rgiraldo@contraloriabogota.gov.co</v>
          </cell>
          <cell r="AA577">
            <v>52108013</v>
          </cell>
          <cell r="AB577" t="str">
            <v>TÉCNICO</v>
          </cell>
        </row>
        <row r="578">
          <cell r="A578">
            <v>52129220</v>
          </cell>
          <cell r="B578" t="str">
            <v>2024</v>
          </cell>
          <cell r="C578" t="str">
            <v>GONZALEZ  SANDRA PATRICIA</v>
          </cell>
          <cell r="D578" t="str">
            <v>AUXILIAR DE SERVICIOS GENERALES 470 1</v>
          </cell>
          <cell r="E578" t="str">
            <v>AUXILIAR DE SERVICIOS GENERALES 470 1</v>
          </cell>
          <cell r="F578" t="str">
            <v>SUBDIRECCION DE SERVICIOS GENERALES</v>
          </cell>
          <cell r="G578" t="str">
            <v>DIRECCION ADMINISTRATIVA Y FINANCIERA</v>
          </cell>
          <cell r="H578" t="str">
            <v>BACHILLER ACADEMICO</v>
          </cell>
          <cell r="I578" t="str">
            <v>BACHILLERATO ACADEMICO</v>
          </cell>
          <cell r="J578" t="str">
            <v/>
          </cell>
          <cell r="K578" t="str">
            <v/>
          </cell>
          <cell r="L578">
            <v>42258</v>
          </cell>
          <cell r="M578">
            <v>2.8888888888888888</v>
          </cell>
          <cell r="N578" t="str">
            <v>Menos 20 servicio</v>
          </cell>
          <cell r="O578" t="str">
            <v>Planta</v>
          </cell>
          <cell r="P578" t="str">
            <v>Carrera Administ</v>
          </cell>
          <cell r="R578" t="str">
            <v>Colombia</v>
          </cell>
          <cell r="S578" t="str">
            <v>Santander</v>
          </cell>
          <cell r="T578" t="str">
            <v>Guavata</v>
          </cell>
          <cell r="U578">
            <v>26341</v>
          </cell>
          <cell r="V578">
            <v>46.469444444444441</v>
          </cell>
          <cell r="W578" t="str">
            <v>Menos 55 edad</v>
          </cell>
          <cell r="X578" t="str">
            <v>ACTIVO</v>
          </cell>
          <cell r="Y578" t="str">
            <v>F</v>
          </cell>
          <cell r="AA578">
            <v>52129220</v>
          </cell>
          <cell r="AB578" t="str">
            <v>ASISTENCIAL</v>
          </cell>
        </row>
        <row r="579">
          <cell r="A579">
            <v>52144926</v>
          </cell>
          <cell r="B579" t="str">
            <v>1581</v>
          </cell>
          <cell r="C579" t="str">
            <v>TORRES MARTIN CAROLINA IVETTE</v>
          </cell>
          <cell r="D579" t="str">
            <v>PROFESIONAL UNIVERSITARIO 219 3</v>
          </cell>
          <cell r="E579" t="str">
            <v>PROFESIONAL UNIVERSITARIO 219 3</v>
          </cell>
          <cell r="F579" t="str">
            <v>DIRECCION SECTOR HABITAT Y AMBIENTE</v>
          </cell>
          <cell r="G579" t="str">
            <v>DIRECCION SECTOR HABITAT Y AMBIENTE</v>
          </cell>
          <cell r="H579" t="str">
            <v>ARQUITECTO</v>
          </cell>
          <cell r="I579" t="str">
            <v>ARQUITECTURA</v>
          </cell>
          <cell r="J579" t="str">
            <v>CONSERVACION Y RESTAURACION DEL PATRIMONIO ARQUITECTONICO</v>
          </cell>
          <cell r="K579" t="str">
            <v>ESPECIALIZACION EN CONSERVACION Y RESTAURACION DEL PATRIMONIO ARQUITECTONICO</v>
          </cell>
          <cell r="L579">
            <v>35279</v>
          </cell>
          <cell r="M579">
            <v>21.997222222222224</v>
          </cell>
          <cell r="N579" t="str">
            <v>Mas 20 servicio</v>
          </cell>
          <cell r="O579" t="str">
            <v>Planta</v>
          </cell>
          <cell r="P579" t="str">
            <v>Carrera Administ</v>
          </cell>
          <cell r="R579" t="str">
            <v>Colombia</v>
          </cell>
          <cell r="S579" t="str">
            <v>Bogotá D. C.</v>
          </cell>
          <cell r="T579" t="str">
            <v>Bogotá D. C.</v>
          </cell>
          <cell r="U579">
            <v>26283</v>
          </cell>
          <cell r="V579">
            <v>46.625</v>
          </cell>
          <cell r="W579" t="str">
            <v>Menos 55 edad</v>
          </cell>
          <cell r="X579" t="str">
            <v>ACTIVO</v>
          </cell>
          <cell r="Y579" t="str">
            <v>F</v>
          </cell>
          <cell r="Z579" t="str">
            <v>citorres@contraloriabogota.gov.co</v>
          </cell>
          <cell r="AA579">
            <v>52144926</v>
          </cell>
          <cell r="AB579" t="str">
            <v>PROFESIONAL</v>
          </cell>
        </row>
        <row r="580">
          <cell r="A580">
            <v>52145599</v>
          </cell>
          <cell r="B580" t="str">
            <v>2062</v>
          </cell>
          <cell r="C580" t="str">
            <v>OVIEDO MUÑOZ ALBA LUCY</v>
          </cell>
          <cell r="D580" t="str">
            <v>DIRECTOR TECNICO 009 4</v>
          </cell>
          <cell r="E580" t="str">
            <v>DIRECTOR TECNICO 009 4</v>
          </cell>
          <cell r="F580" t="str">
            <v>DIRECCION SECTOR SEGURIDAD, CONVIVENCIA Y JUSTICIA</v>
          </cell>
          <cell r="G580" t="str">
            <v>DIRECCION SECTOR SEGURIDAD, CONVIVENCIA Y JUSTICIA</v>
          </cell>
          <cell r="H580" t="str">
            <v>ABOGADO</v>
          </cell>
          <cell r="I580" t="str">
            <v>DERECHO</v>
          </cell>
          <cell r="J580" t="str">
            <v>DERECHO ADMINISTRATIVO Y CONSTITUCIONAL</v>
          </cell>
          <cell r="K580" t="str">
            <v>ESPECIALIZACION EN DERECHO ADMINISTRATIVO Y CONSTITUCIONAL</v>
          </cell>
          <cell r="L580">
            <v>42552</v>
          </cell>
          <cell r="M580">
            <v>2.0833333333333335</v>
          </cell>
          <cell r="N580" t="str">
            <v>Menos 20 servicio</v>
          </cell>
          <cell r="O580" t="str">
            <v>Planta</v>
          </cell>
          <cell r="P580" t="str">
            <v>Libre N y R</v>
          </cell>
          <cell r="R580" t="str">
            <v>Colombia</v>
          </cell>
          <cell r="S580" t="str">
            <v>Bogotá D. C.</v>
          </cell>
          <cell r="T580" t="str">
            <v>Bogotá D. C.</v>
          </cell>
          <cell r="U580">
            <v>26906</v>
          </cell>
          <cell r="V580">
            <v>44.919444444444444</v>
          </cell>
          <cell r="W580" t="str">
            <v>Menos 55 edad</v>
          </cell>
          <cell r="X580" t="str">
            <v>ACTIVO</v>
          </cell>
          <cell r="Y580" t="str">
            <v>F</v>
          </cell>
          <cell r="Z580" t="str">
            <v>aoviedo@contraloriabogota.gov.co</v>
          </cell>
          <cell r="AA580">
            <v>52145599</v>
          </cell>
          <cell r="AB580" t="str">
            <v>DIRECTIVO</v>
          </cell>
        </row>
        <row r="581">
          <cell r="A581">
            <v>52150076</v>
          </cell>
          <cell r="B581" t="str">
            <v>1593</v>
          </cell>
          <cell r="C581" t="str">
            <v>CASTILLO ALBADAN MONICA DEL PILAR</v>
          </cell>
          <cell r="D581" t="str">
            <v>PROFESIONAL UNIVERSITARIO 219 3</v>
          </cell>
          <cell r="E581" t="str">
            <v>PROFESIONAL UNIVERSITARIO 219 3</v>
          </cell>
          <cell r="F581" t="str">
            <v>SUBDIRECCION DEL PROCESO DE RESPONSABILIDAD FISCAL</v>
          </cell>
          <cell r="G581" t="str">
            <v>DIRECCION DE RESPONSABILIDAD FISCAL Y JURISDICCION COACTIVA</v>
          </cell>
          <cell r="H581" t="str">
            <v>ABOGADO</v>
          </cell>
          <cell r="I581" t="str">
            <v>DERECHO</v>
          </cell>
          <cell r="J581" t="str">
            <v>DERECHO ADMINISTRATIVO</v>
          </cell>
          <cell r="K581" t="str">
            <v>ESPECIALIZACION EN DERECHO ADMINISTRATIVO</v>
          </cell>
          <cell r="L581">
            <v>42258</v>
          </cell>
          <cell r="M581">
            <v>2.8888888888888888</v>
          </cell>
          <cell r="N581" t="str">
            <v>Menos 20 servicio</v>
          </cell>
          <cell r="O581" t="str">
            <v>Planta</v>
          </cell>
          <cell r="P581" t="str">
            <v>Carrera Administ</v>
          </cell>
          <cell r="R581" t="str">
            <v>Colombia</v>
          </cell>
          <cell r="S581" t="str">
            <v>Bogotá D. C.</v>
          </cell>
          <cell r="T581" t="str">
            <v>Bogotá D. C.</v>
          </cell>
          <cell r="U581">
            <v>27207</v>
          </cell>
          <cell r="V581">
            <v>44.094444444444441</v>
          </cell>
          <cell r="W581" t="str">
            <v>Menos 55 edad</v>
          </cell>
          <cell r="X581" t="str">
            <v>ACTIVO</v>
          </cell>
          <cell r="Y581" t="str">
            <v>F</v>
          </cell>
          <cell r="Z581" t="str">
            <v>mocastillo@contraloriabogota.gov.co</v>
          </cell>
          <cell r="AA581">
            <v>52150076</v>
          </cell>
          <cell r="AB581" t="str">
            <v>PROFESIONAL</v>
          </cell>
        </row>
        <row r="582">
          <cell r="A582">
            <v>52173768</v>
          </cell>
          <cell r="B582" t="str">
            <v>1360</v>
          </cell>
          <cell r="C582" t="str">
            <v>GOMEZ ALVARADO ELIA ROCIO</v>
          </cell>
          <cell r="D582" t="str">
            <v>PROFESIONAL ESPECIALIZADO 222 7</v>
          </cell>
          <cell r="E582" t="str">
            <v>PROFESIONAL ESPECIALIZADO 222 7</v>
          </cell>
          <cell r="F582" t="str">
            <v>OFICINA DE CONTROL INTERNO</v>
          </cell>
          <cell r="G582" t="str">
            <v>OFICINA DE CONTROL INTERNO</v>
          </cell>
          <cell r="H582" t="str">
            <v>INGENIERO INDUSTRIAL</v>
          </cell>
          <cell r="I582" t="str">
            <v>INGENIERIA INDUSTRIAL</v>
          </cell>
          <cell r="J582" t="str">
            <v>EVALUACION SOCIAL DE PROYECTOS; ADMINISTRACION Y GERENCIA DE SISTEMAS DE CALIDAD; GERENCIA PUBLICA</v>
          </cell>
          <cell r="K582" t="str">
            <v>ESPECIALIZACION EN EVALUACION SOCIAL DE PROYECTOS; ESPECIALIZACION EN ADMINISTRACION Y GERENCIA DE SISTEMAS DE CALIDAD; ESPECIALIZACION EN GERENCIA PUBLICA</v>
          </cell>
          <cell r="L582">
            <v>42227</v>
          </cell>
          <cell r="M582">
            <v>2.9722222222222223</v>
          </cell>
          <cell r="N582" t="str">
            <v>Menos 20 servicio</v>
          </cell>
          <cell r="O582" t="str">
            <v>Planta</v>
          </cell>
          <cell r="P582" t="str">
            <v>Carrera Administ</v>
          </cell>
          <cell r="R582" t="str">
            <v>Colombia</v>
          </cell>
          <cell r="S582" t="str">
            <v>Bogotá D. C.</v>
          </cell>
          <cell r="T582" t="str">
            <v>Bogotá D. C.</v>
          </cell>
          <cell r="U582">
            <v>27013</v>
          </cell>
          <cell r="V582">
            <v>44.62777777777778</v>
          </cell>
          <cell r="W582" t="str">
            <v>Menos 55 edad</v>
          </cell>
          <cell r="X582" t="str">
            <v>ACTIVO</v>
          </cell>
          <cell r="Y582" t="str">
            <v>F</v>
          </cell>
          <cell r="Z582" t="str">
            <v>egomez@contraloriabogota.gov.co</v>
          </cell>
          <cell r="AA582">
            <v>52173768</v>
          </cell>
          <cell r="AB582" t="str">
            <v>PROFESIONAL</v>
          </cell>
        </row>
        <row r="583">
          <cell r="A583">
            <v>52181349</v>
          </cell>
          <cell r="B583" t="str">
            <v>1117</v>
          </cell>
          <cell r="C583" t="str">
            <v>VIASUS GAMBOA NIDIAN YANETH</v>
          </cell>
          <cell r="D583" t="str">
            <v>SUBDIRECTOR TECNICO 068 3</v>
          </cell>
          <cell r="E583" t="str">
            <v>SUBDIRECTOR TECNICO 068 3</v>
          </cell>
          <cell r="F583" t="str">
            <v>SUBDIRECCION DE FISCALIZACION EDUCACION</v>
          </cell>
          <cell r="G583" t="str">
            <v>DIRECCION SECTOR EDUCACION</v>
          </cell>
          <cell r="H583" t="str">
            <v>ECONOMISTA</v>
          </cell>
          <cell r="I583" t="str">
            <v>ECONOMIA</v>
          </cell>
          <cell r="J583" t="str">
            <v>FINANZAS PUBLICAS NACIONAL Y TERRITORIALES</v>
          </cell>
          <cell r="K583" t="str">
            <v>ESPECIALIZACION EN FINANZAS PUBLICAS NACIONALES Y TERRITORIALES</v>
          </cell>
          <cell r="L583">
            <v>41061</v>
          </cell>
          <cell r="M583">
            <v>6.166666666666667</v>
          </cell>
          <cell r="N583" t="str">
            <v>Menos 20 servicio</v>
          </cell>
          <cell r="O583" t="str">
            <v>Planta</v>
          </cell>
          <cell r="P583" t="str">
            <v>Libre N y R</v>
          </cell>
          <cell r="R583" t="str">
            <v>Colombia</v>
          </cell>
          <cell r="S583" t="str">
            <v>Boyacá</v>
          </cell>
          <cell r="T583" t="str">
            <v>Moniquirá</v>
          </cell>
          <cell r="U583">
            <v>27167</v>
          </cell>
          <cell r="V583">
            <v>44.202777777777776</v>
          </cell>
          <cell r="W583" t="str">
            <v>Menos 55 edad</v>
          </cell>
          <cell r="X583" t="str">
            <v>ACTIVO</v>
          </cell>
          <cell r="Y583" t="str">
            <v>F</v>
          </cell>
          <cell r="Z583" t="str">
            <v>nviasus@contraloriabogota.gov.co</v>
          </cell>
          <cell r="AA583">
            <v>52181349</v>
          </cell>
          <cell r="AB583" t="str">
            <v>DIRECTIVO</v>
          </cell>
        </row>
        <row r="584">
          <cell r="A584">
            <v>52207146</v>
          </cell>
          <cell r="B584" t="str">
            <v>1283</v>
          </cell>
          <cell r="C584" t="str">
            <v>CONTRERAS CIFUENTES ANA MILENA</v>
          </cell>
          <cell r="D584" t="str">
            <v>PROFESIONAL ESPECIALIZADO 222 7</v>
          </cell>
          <cell r="E584" t="str">
            <v>PROFESIONAL ESPECIALIZADO 222 7</v>
          </cell>
          <cell r="F584" t="str">
            <v>DIRECCION SECTOR CULTURA, RECREACION Y DEPORTE</v>
          </cell>
          <cell r="G584" t="str">
            <v>DIRECCION SECTOR CULTURA, RECREACION Y DEPORTE</v>
          </cell>
          <cell r="H584" t="str">
            <v>INGENIERO DE SISTEMAS CON ENFASIS EN SOFTWARE</v>
          </cell>
          <cell r="I584" t="str">
            <v>INGENIERIA DE SISTEMAS CON ENFASIS EN SOFTWARE</v>
          </cell>
          <cell r="J584" t="str">
            <v>AUDITORIA DE SISTEMAS DE INFORMACION</v>
          </cell>
          <cell r="K584" t="str">
            <v>ESPECIALIZACION EN AUDITORIA DE SISTEMAS DE INFORMACION</v>
          </cell>
          <cell r="L584">
            <v>42894</v>
          </cell>
          <cell r="M584">
            <v>1.1472222222222221</v>
          </cell>
          <cell r="N584" t="str">
            <v>Menos 20 servicio</v>
          </cell>
          <cell r="O584" t="str">
            <v>Planta</v>
          </cell>
          <cell r="P584" t="str">
            <v>Carrera Administ</v>
          </cell>
          <cell r="R584" t="str">
            <v>Colombia</v>
          </cell>
          <cell r="S584" t="str">
            <v>Bogotá D. C.</v>
          </cell>
          <cell r="T584" t="str">
            <v>Bogotá D. C.</v>
          </cell>
          <cell r="U584">
            <v>27217</v>
          </cell>
          <cell r="V584">
            <v>44.06666666666667</v>
          </cell>
          <cell r="W584" t="str">
            <v>Menos 55 edad</v>
          </cell>
          <cell r="X584" t="str">
            <v>ACTIVO</v>
          </cell>
          <cell r="Y584" t="str">
            <v>F</v>
          </cell>
          <cell r="Z584" t="str">
            <v>acontreras@contraloriabogota.gov.co</v>
          </cell>
          <cell r="AA584">
            <v>52207146</v>
          </cell>
          <cell r="AB584" t="str">
            <v>PROFESIONAL</v>
          </cell>
        </row>
        <row r="585">
          <cell r="A585">
            <v>52214294</v>
          </cell>
          <cell r="B585" t="str">
            <v>1660</v>
          </cell>
          <cell r="C585" t="str">
            <v>TORRES OBANDO MARIA PAOLA</v>
          </cell>
          <cell r="D585" t="str">
            <v>PROFESIONAL UNIVERSITARIO 219 3</v>
          </cell>
          <cell r="E585" t="str">
            <v>PROFESIONAL UNIVERSITARIO 219 3</v>
          </cell>
          <cell r="F585" t="str">
            <v>DIRECCION SECTOR HABITAT Y AMBIENTE</v>
          </cell>
          <cell r="G585" t="str">
            <v>DIRECCION SECTOR HABITAT Y AMBIENTE</v>
          </cell>
          <cell r="H585" t="str">
            <v>ARQUITECTO</v>
          </cell>
          <cell r="I585" t="str">
            <v>ARQUITECTURA</v>
          </cell>
          <cell r="J585" t="str">
            <v>PATOLOGIA DE LA CONSTRUCCION; MAGISTER EN RESTAURACION Y CONSERVACION DEL PATRIMONIO ARQUITECTONICO Y URBANO</v>
          </cell>
          <cell r="K585" t="str">
            <v>ESPECIALIZACION EN PATOLOGIA DE LA CONSTRUCCION; ESPECIALIZACION EN MAGISTER EN RESTAURACION Y CONSERVACION DEL PATRIMONIO ARQUITECTONICO Y URBANO</v>
          </cell>
          <cell r="L585">
            <v>42500</v>
          </cell>
          <cell r="M585">
            <v>2.2250000000000001</v>
          </cell>
          <cell r="N585" t="str">
            <v>Menos 20 servicio</v>
          </cell>
          <cell r="O585" t="str">
            <v>Provisional</v>
          </cell>
          <cell r="P585" t="str">
            <v>Definitivo</v>
          </cell>
          <cell r="R585" t="str">
            <v>Colombia</v>
          </cell>
          <cell r="S585" t="str">
            <v>Bogotá D. C.</v>
          </cell>
          <cell r="T585" t="str">
            <v>Bogotá D. C.</v>
          </cell>
          <cell r="U585">
            <v>27852</v>
          </cell>
          <cell r="V585">
            <v>42.330555555555556</v>
          </cell>
          <cell r="W585" t="str">
            <v>Menos 55 edad</v>
          </cell>
          <cell r="X585" t="str">
            <v>ACTIVO</v>
          </cell>
          <cell r="Y585" t="str">
            <v>F</v>
          </cell>
          <cell r="Z585" t="str">
            <v>mtorres@contraloriabogota.gov.co</v>
          </cell>
          <cell r="AA585">
            <v>52214294</v>
          </cell>
          <cell r="AB585" t="str">
            <v>PROFESIONAL</v>
          </cell>
        </row>
        <row r="586">
          <cell r="A586">
            <v>52215786</v>
          </cell>
          <cell r="B586" t="str">
            <v>1803</v>
          </cell>
          <cell r="C586" t="str">
            <v>CARDOZO HERRERA NANCY LILIANA</v>
          </cell>
          <cell r="D586" t="str">
            <v>PROFESIONAL UNIVERSITARIO 219 1</v>
          </cell>
          <cell r="E586" t="str">
            <v>TECNICO OPERATIVO 314 5</v>
          </cell>
          <cell r="F586" t="str">
            <v>SUBDIRECCION DE RECURSOS TECNOLOGICOS</v>
          </cell>
          <cell r="G586" t="str">
            <v>DIRECCION DE TECNOLOGIAS DE LA INFORMACION Y LAS COMUNICACIONES</v>
          </cell>
          <cell r="H586" t="str">
            <v>INGENIERO DE SISTEMAS</v>
          </cell>
          <cell r="I586" t="str">
            <v>INGENIERIA DE SISTEMAS</v>
          </cell>
          <cell r="J586" t="str">
            <v/>
          </cell>
          <cell r="K586" t="str">
            <v/>
          </cell>
          <cell r="L586">
            <v>42444</v>
          </cell>
          <cell r="M586">
            <v>2.3777777777777778</v>
          </cell>
          <cell r="N586" t="str">
            <v>Menos 20 servicio</v>
          </cell>
          <cell r="O586" t="str">
            <v>Planta</v>
          </cell>
          <cell r="P586" t="str">
            <v>Carrera Administ</v>
          </cell>
          <cell r="Q586" t="str">
            <v>Definitivo</v>
          </cell>
          <cell r="R586" t="str">
            <v>Colombia</v>
          </cell>
          <cell r="S586" t="str">
            <v>Bogotá D. C.</v>
          </cell>
          <cell r="T586" t="str">
            <v>Bogotá D. C.</v>
          </cell>
          <cell r="U586">
            <v>28156</v>
          </cell>
          <cell r="V586">
            <v>41.50277777777778</v>
          </cell>
          <cell r="W586" t="str">
            <v>Menos 55 edad</v>
          </cell>
          <cell r="X586" t="str">
            <v>ACTIVO</v>
          </cell>
          <cell r="Y586" t="str">
            <v>F</v>
          </cell>
          <cell r="Z586" t="str">
            <v>ncardozo@contraloriabogota.gov.co</v>
          </cell>
          <cell r="AA586">
            <v>52215786</v>
          </cell>
          <cell r="AB586" t="str">
            <v>PROFESIONAL</v>
          </cell>
        </row>
        <row r="587">
          <cell r="A587">
            <v>52216157</v>
          </cell>
          <cell r="B587" t="str">
            <v>1522</v>
          </cell>
          <cell r="C587" t="str">
            <v>ALVAREZ VIÑUELA KAROLD EDITH</v>
          </cell>
          <cell r="D587" t="str">
            <v>PROFESIONAL UNIVERSITARIO 219 3</v>
          </cell>
          <cell r="E587" t="str">
            <v>PROFESIONAL UNIVERSITARIO 219 3</v>
          </cell>
          <cell r="F587" t="str">
            <v>DIRECCION SECTOR MOVILIDAD</v>
          </cell>
          <cell r="G587" t="str">
            <v>DIRECCION SECTOR MOVILIDAD</v>
          </cell>
          <cell r="H587" t="str">
            <v>ADMINISTRADOR DE EMPRESAS</v>
          </cell>
          <cell r="I587" t="str">
            <v>ADMINISTRACION DE EMPRESAS</v>
          </cell>
          <cell r="J587" t="str">
            <v>FINANZAS Y ADMINISTRACION PUBLICA</v>
          </cell>
          <cell r="K587" t="str">
            <v>ESPECIALIZACION EN FINANZAS Y ADMINISTRACION PUBLICA</v>
          </cell>
          <cell r="L587">
            <v>42410</v>
          </cell>
          <cell r="M587">
            <v>2.4750000000000001</v>
          </cell>
          <cell r="N587" t="str">
            <v>Menos 20 servicio</v>
          </cell>
          <cell r="O587" t="str">
            <v>Provisional</v>
          </cell>
          <cell r="P587" t="str">
            <v>Definitivo</v>
          </cell>
          <cell r="R587" t="str">
            <v>Colombia</v>
          </cell>
          <cell r="S587" t="str">
            <v>Valle del Cauca</v>
          </cell>
          <cell r="T587" t="str">
            <v>Tulua</v>
          </cell>
          <cell r="U587">
            <v>28145</v>
          </cell>
          <cell r="V587">
            <v>41.530555555555559</v>
          </cell>
          <cell r="W587" t="str">
            <v>Menos 55 edad</v>
          </cell>
          <cell r="X587" t="str">
            <v>ACTIVO</v>
          </cell>
          <cell r="Y587" t="str">
            <v>F</v>
          </cell>
          <cell r="Z587" t="str">
            <v>kalvarez@contraloriabogota.gov.co</v>
          </cell>
          <cell r="AA587">
            <v>52216157</v>
          </cell>
          <cell r="AB587" t="str">
            <v>PROFESIONAL</v>
          </cell>
        </row>
        <row r="588">
          <cell r="A588">
            <v>52218503</v>
          </cell>
          <cell r="B588" t="str">
            <v>1439</v>
          </cell>
          <cell r="C588" t="str">
            <v xml:space="preserve">ORDUNA HOLGUIN DORISNEY </v>
          </cell>
          <cell r="D588" t="str">
            <v>PROFESIONAL ESPECIALIZADO 222 7</v>
          </cell>
          <cell r="E588" t="str">
            <v>PROFESIONAL ESPECIALIZADO 222 5</v>
          </cell>
          <cell r="F588" t="str">
            <v>DIRECCION SECTOR HABITAT Y AMBIENTE</v>
          </cell>
          <cell r="G588" t="str">
            <v>DIRECCION SECTOR HABITAT Y AMBIENTE</v>
          </cell>
          <cell r="H588" t="str">
            <v>CONTADOR PUBLICO</v>
          </cell>
          <cell r="I588" t="str">
            <v>CONTADURIA PUBLICA</v>
          </cell>
          <cell r="J588" t="str">
            <v>CIENCIAS TRIBUTARIAS</v>
          </cell>
          <cell r="K588" t="str">
            <v>ESPECIALIZACION EN CIENCIAS TRIBUTARIAS</v>
          </cell>
          <cell r="L588">
            <v>39392</v>
          </cell>
          <cell r="M588">
            <v>10.736111111111111</v>
          </cell>
          <cell r="N588" t="str">
            <v>Menos 20 servicio</v>
          </cell>
          <cell r="O588" t="str">
            <v>Planta</v>
          </cell>
          <cell r="P588" t="str">
            <v>Carrera Administ</v>
          </cell>
          <cell r="R588" t="str">
            <v>Colombia</v>
          </cell>
          <cell r="S588" t="str">
            <v>Santander</v>
          </cell>
          <cell r="T588" t="str">
            <v>Güepsa</v>
          </cell>
          <cell r="U588">
            <v>28692</v>
          </cell>
          <cell r="V588">
            <v>40.027777777777779</v>
          </cell>
          <cell r="W588" t="str">
            <v>Menos 55 edad</v>
          </cell>
          <cell r="X588" t="str">
            <v>ACTIVO</v>
          </cell>
          <cell r="Y588" t="str">
            <v>F</v>
          </cell>
          <cell r="Z588" t="str">
            <v>dorduna@contraloriabogota.gov.co</v>
          </cell>
          <cell r="AA588">
            <v>52218503</v>
          </cell>
          <cell r="AB588" t="str">
            <v>PROFESIONAL</v>
          </cell>
        </row>
        <row r="589">
          <cell r="A589">
            <v>52221872</v>
          </cell>
          <cell r="B589" t="str">
            <v>2032</v>
          </cell>
          <cell r="C589" t="str">
            <v>GONZALEZ QUINTANA MONICA ALEXANDRA</v>
          </cell>
          <cell r="D589" t="str">
            <v>AUXILIAR DE SERVICIOS GENERALES 470 1</v>
          </cell>
          <cell r="E589" t="str">
            <v>AUXILIAR DE SERVICIOS GENERALES 470 1</v>
          </cell>
          <cell r="F589" t="str">
            <v>SUBDIRECCION DE SERVICIOS GENERALES</v>
          </cell>
          <cell r="G589" t="str">
            <v>DIRECCION ADMINISTRATIVA Y FINANCIERA</v>
          </cell>
          <cell r="H589" t="str">
            <v>BACHILLER ACADEMICO</v>
          </cell>
          <cell r="I589" t="str">
            <v>BACHILLERATO ACADEMICO</v>
          </cell>
          <cell r="J589" t="str">
            <v/>
          </cell>
          <cell r="K589" t="str">
            <v/>
          </cell>
          <cell r="L589">
            <v>42258</v>
          </cell>
          <cell r="M589">
            <v>2.8888888888888888</v>
          </cell>
          <cell r="N589" t="str">
            <v>Menos 20 servicio</v>
          </cell>
          <cell r="O589" t="str">
            <v>Planta</v>
          </cell>
          <cell r="P589" t="str">
            <v>Carrera Administ</v>
          </cell>
          <cell r="R589" t="str">
            <v>Colombia</v>
          </cell>
          <cell r="S589" t="str">
            <v>Cundinamarca</v>
          </cell>
          <cell r="T589" t="str">
            <v>Madrid</v>
          </cell>
          <cell r="U589">
            <v>27215</v>
          </cell>
          <cell r="V589">
            <v>44.072222222222223</v>
          </cell>
          <cell r="W589" t="str">
            <v>Menos 55 edad</v>
          </cell>
          <cell r="X589" t="str">
            <v>ACTIVO</v>
          </cell>
          <cell r="Y589" t="str">
            <v>F</v>
          </cell>
          <cell r="AA589">
            <v>52221872</v>
          </cell>
          <cell r="AB589" t="str">
            <v>ASISTENCIAL</v>
          </cell>
        </row>
        <row r="590">
          <cell r="A590">
            <v>52223942</v>
          </cell>
          <cell r="B590" t="str">
            <v>1479</v>
          </cell>
          <cell r="C590" t="str">
            <v>MORALES PINEDO CLAUDIA LILIANA</v>
          </cell>
          <cell r="D590" t="str">
            <v>PROFESIONAL UNIVERSITARIO 219 3</v>
          </cell>
          <cell r="E590" t="str">
            <v>PROFESIONAL UNIVERSITARIO 219 3</v>
          </cell>
          <cell r="F590" t="str">
            <v>DIRECCION DE PARTICIPACION CIUDADANA Y DESARROLLO LOCAL</v>
          </cell>
          <cell r="G590" t="str">
            <v>DIRECCION DE PARTICIPACION CIUDADANA Y DESARROLLO LOCAL</v>
          </cell>
          <cell r="H590" t="str">
            <v>COMUNICADOR SOCIAL</v>
          </cell>
          <cell r="I590" t="str">
            <v>COMUNICACION SOCIAL</v>
          </cell>
          <cell r="J590" t="str">
            <v/>
          </cell>
          <cell r="K590" t="str">
            <v/>
          </cell>
          <cell r="L590">
            <v>36019</v>
          </cell>
          <cell r="M590">
            <v>19.969444444444445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R590" t="str">
            <v>Colombia</v>
          </cell>
          <cell r="S590" t="str">
            <v>Bogotá D. C.</v>
          </cell>
          <cell r="T590" t="str">
            <v>Bogotá D. C.</v>
          </cell>
          <cell r="U590">
            <v>26357</v>
          </cell>
          <cell r="V590">
            <v>46.424999999999997</v>
          </cell>
          <cell r="W590" t="str">
            <v>Menos 55 edad</v>
          </cell>
          <cell r="X590" t="str">
            <v>ACTIVO</v>
          </cell>
          <cell r="Y590" t="str">
            <v>F</v>
          </cell>
          <cell r="Z590" t="str">
            <v>cmorales@contraloriabogota.gov.co</v>
          </cell>
          <cell r="AA590">
            <v>52223942</v>
          </cell>
          <cell r="AB590" t="str">
            <v>PROFESIONAL</v>
          </cell>
        </row>
        <row r="591">
          <cell r="A591">
            <v>52228348</v>
          </cell>
          <cell r="B591" t="str">
            <v>1806</v>
          </cell>
          <cell r="C591" t="str">
            <v>AGUILAR ROJAS DIANA PATRICIA</v>
          </cell>
          <cell r="D591" t="str">
            <v>TECNICO OPERATIVO 314 5</v>
          </cell>
          <cell r="E591" t="str">
            <v>TECNICO OPERATIVO 314 5</v>
          </cell>
          <cell r="F591" t="str">
            <v>DIRECCION DE PARTICIPACION CIUDADANA Y DESARROLLO LOCAL</v>
          </cell>
          <cell r="G591" t="str">
            <v>DIRECCION DE PARTICIPACION CIUDADANA Y DESARROLLO LOCAL</v>
          </cell>
          <cell r="H591" t="str">
            <v>LICENCIADO EN FILOLOGIA E IDIOMAS</v>
          </cell>
          <cell r="I591" t="e">
            <v>#N/A</v>
          </cell>
          <cell r="J591" t="str">
            <v/>
          </cell>
          <cell r="K591" t="str">
            <v/>
          </cell>
          <cell r="L591">
            <v>43136</v>
          </cell>
          <cell r="M591">
            <v>0.48888888888888887</v>
          </cell>
          <cell r="N591" t="str">
            <v>Menos 20 servicio</v>
          </cell>
          <cell r="O591" t="str">
            <v>Planta</v>
          </cell>
          <cell r="P591" t="str">
            <v>PERIODO DE PRUEBA</v>
          </cell>
          <cell r="R591" t="str">
            <v>Colombia</v>
          </cell>
          <cell r="S591" t="str">
            <v>Bogotá D. C.</v>
          </cell>
          <cell r="T591" t="str">
            <v>Bogotá D. C.</v>
          </cell>
          <cell r="U591">
            <v>27750</v>
          </cell>
          <cell r="V591">
            <v>42.608333333333334</v>
          </cell>
          <cell r="W591" t="str">
            <v>Menos 55 edad</v>
          </cell>
          <cell r="X591" t="str">
            <v>ACTIVO</v>
          </cell>
          <cell r="Y591" t="str">
            <v>F</v>
          </cell>
          <cell r="Z591" t="str">
            <v>daguilar@contraloriabogota.gov.co</v>
          </cell>
          <cell r="AA591">
            <v>52228348</v>
          </cell>
          <cell r="AB591" t="str">
            <v>TÉCNICO</v>
          </cell>
        </row>
        <row r="592">
          <cell r="A592">
            <v>52232581</v>
          </cell>
          <cell r="B592" t="str">
            <v>1966</v>
          </cell>
          <cell r="C592" t="str">
            <v xml:space="preserve">VARGAS GUERRRERO YANETH </v>
          </cell>
          <cell r="D592" t="str">
            <v>AUXILIAR ADMINISTRATIVO 407 4</v>
          </cell>
          <cell r="E592" t="str">
            <v>AUXILIAR ADMINISTRATIVO 407 4</v>
          </cell>
          <cell r="F592" t="str">
            <v>DIRECCION SECTOR GESTION JURIDICA</v>
          </cell>
          <cell r="G592" t="str">
            <v>DIRECCION SECTOR GESTION JURIDICA</v>
          </cell>
          <cell r="H592" t="str">
            <v>CONTADOR PUBLICO</v>
          </cell>
          <cell r="L592">
            <v>43019</v>
          </cell>
          <cell r="M592">
            <v>0.80555555555555558</v>
          </cell>
          <cell r="N592" t="str">
            <v>Menos 20 servicio</v>
          </cell>
          <cell r="O592" t="str">
            <v>Provisional</v>
          </cell>
          <cell r="P592" t="str">
            <v>Temporal</v>
          </cell>
          <cell r="R592" t="str">
            <v>Colombia</v>
          </cell>
          <cell r="S592" t="str">
            <v>Bogotá D. C.</v>
          </cell>
          <cell r="T592" t="str">
            <v>Bogotá D. C.</v>
          </cell>
          <cell r="U592">
            <v>28352</v>
          </cell>
          <cell r="V592">
            <v>40.961111111111109</v>
          </cell>
          <cell r="W592" t="str">
            <v>Menos 55 edad</v>
          </cell>
          <cell r="X592" t="str">
            <v>ACTIVO</v>
          </cell>
          <cell r="Y592" t="str">
            <v>F</v>
          </cell>
          <cell r="Z592" t="str">
            <v>yavargas@contraloriabogota.gov.co</v>
          </cell>
          <cell r="AA592">
            <v>52232581</v>
          </cell>
          <cell r="AB592" t="str">
            <v>ASISTENCIAL</v>
          </cell>
        </row>
        <row r="593">
          <cell r="A593">
            <v>52240722</v>
          </cell>
          <cell r="B593" t="str">
            <v>1978</v>
          </cell>
          <cell r="C593" t="str">
            <v>AGUDELO ARDILA ANGELICA MARIA</v>
          </cell>
          <cell r="D593" t="str">
            <v>AUXILIAR ADMINISTRATIVO 407 3</v>
          </cell>
          <cell r="E593" t="str">
            <v>AUXILIAR ADMINISTRATIVO 407 3</v>
          </cell>
          <cell r="F593" t="str">
            <v>DIRECCION DE PARTICIPACION CIUDADANA Y DESARROLLO LOCAL</v>
          </cell>
          <cell r="G593" t="str">
            <v>DIRECCION DE PARTICIPACION CIUDADANA Y DESARROLLO LOCAL</v>
          </cell>
          <cell r="H593" t="str">
            <v>TECNICO LABORAL EN ADMINISTRACION EMPRESARIAL</v>
          </cell>
          <cell r="I593" t="str">
            <v>TECNOLOGIA EN ADMINISTRACION EMPRESARIAL</v>
          </cell>
          <cell r="J593" t="str">
            <v/>
          </cell>
          <cell r="K593" t="str">
            <v/>
          </cell>
          <cell r="L593">
            <v>40392</v>
          </cell>
          <cell r="M593">
            <v>7.9972222222222218</v>
          </cell>
          <cell r="N593" t="str">
            <v>Menos 20 servicio</v>
          </cell>
          <cell r="O593" t="str">
            <v>Provisional</v>
          </cell>
          <cell r="P593" t="str">
            <v>Definitivo</v>
          </cell>
          <cell r="R593" t="str">
            <v>Colombia</v>
          </cell>
          <cell r="S593" t="str">
            <v>Bogotá D. C.</v>
          </cell>
          <cell r="T593" t="str">
            <v>Bogotá D. C.</v>
          </cell>
          <cell r="U593">
            <v>28375</v>
          </cell>
          <cell r="V593">
            <v>40.9</v>
          </cell>
          <cell r="W593" t="str">
            <v>Menos 55 edad</v>
          </cell>
          <cell r="X593" t="str">
            <v>ACTIVO</v>
          </cell>
          <cell r="Y593" t="str">
            <v>F</v>
          </cell>
          <cell r="Z593" t="str">
            <v>aagudelo@contraloriabogota.gov.co</v>
          </cell>
          <cell r="AA593">
            <v>52240722</v>
          </cell>
          <cell r="AB593" t="str">
            <v>ASISTENCIAL</v>
          </cell>
        </row>
        <row r="594">
          <cell r="A594">
            <v>52260024</v>
          </cell>
          <cell r="B594" t="str">
            <v>1124</v>
          </cell>
          <cell r="C594" t="str">
            <v>RAMIREZ MURILLO SUGEY OLIVA</v>
          </cell>
          <cell r="D594" t="str">
            <v>SUBDIRECTOR TECNICO 068 3</v>
          </cell>
          <cell r="E594" t="str">
            <v>SUBDIRECTOR TECNICO 068 3</v>
          </cell>
          <cell r="F594" t="str">
            <v>SUBDIRECCION DE FISCALIZACION HABITAT</v>
          </cell>
          <cell r="G594" t="str">
            <v>DIRECCION SECTOR HABITAT Y AMBIENTE</v>
          </cell>
          <cell r="H594" t="str">
            <v>ODONTOLOGO</v>
          </cell>
          <cell r="I594" t="str">
            <v>ODONTOLOGIA</v>
          </cell>
          <cell r="J594" t="str">
            <v>SALUD PUBLICA; AUDITORIA EN SALUD</v>
          </cell>
          <cell r="K594" t="str">
            <v>ESPECIALIZACION EN SALUD PUBLICA; ESPECIALIZACION EN AUDITORIA EN SALUD</v>
          </cell>
          <cell r="L594">
            <v>42796</v>
          </cell>
          <cell r="M594">
            <v>1.413888888888889</v>
          </cell>
          <cell r="N594" t="str">
            <v>Menos 20 servicio</v>
          </cell>
          <cell r="O594" t="str">
            <v>Planta</v>
          </cell>
          <cell r="P594" t="str">
            <v>Libre N y R</v>
          </cell>
          <cell r="R594" t="str">
            <v>Colombia</v>
          </cell>
          <cell r="S594" t="str">
            <v>Bogotá D. C.</v>
          </cell>
          <cell r="T594" t="str">
            <v>Bogotá D. C.</v>
          </cell>
          <cell r="U594">
            <v>27665</v>
          </cell>
          <cell r="V594">
            <v>42.841666666666669</v>
          </cell>
          <cell r="W594" t="str">
            <v>Menos 55 edad</v>
          </cell>
          <cell r="X594" t="str">
            <v>ACTIVO</v>
          </cell>
          <cell r="Y594" t="str">
            <v>F</v>
          </cell>
          <cell r="Z594" t="str">
            <v>Sramirez@contraloriabogota.gov.co</v>
          </cell>
          <cell r="AA594">
            <v>52260024</v>
          </cell>
          <cell r="AB594" t="str">
            <v>DIRECTIVO</v>
          </cell>
        </row>
        <row r="595">
          <cell r="A595">
            <v>52260568</v>
          </cell>
          <cell r="B595" t="str">
            <v>1760</v>
          </cell>
          <cell r="C595" t="str">
            <v>TRIANA ALVAREZ NATALIA ANDREA</v>
          </cell>
          <cell r="D595" t="str">
            <v>PROFESIONAL UNIVERSITARIO 219 1</v>
          </cell>
          <cell r="E595" t="str">
            <v>PROFESIONAL UNIVERSITARIO 219 1</v>
          </cell>
          <cell r="F595" t="str">
            <v>DIRECCION SECTOR SEGURIDAD, CONVIVENCIA Y JUSTICIA</v>
          </cell>
          <cell r="G595" t="str">
            <v>DIRECCION SECTOR SEGURIDAD, CONVIVENCIA Y JUSTICIA</v>
          </cell>
          <cell r="H595" t="str">
            <v>PROFESIONAL EN RELACIONES INTERNACIONALES</v>
          </cell>
          <cell r="I595" t="str">
            <v>RELACIONES INTERNACIONALES</v>
          </cell>
          <cell r="J595" t="str">
            <v/>
          </cell>
          <cell r="K595" t="str">
            <v/>
          </cell>
          <cell r="L595">
            <v>43172</v>
          </cell>
          <cell r="M595">
            <v>0.38333333333333336</v>
          </cell>
          <cell r="N595" t="str">
            <v>Menos 20 servicio</v>
          </cell>
          <cell r="O595" t="str">
            <v>Provisional</v>
          </cell>
          <cell r="P595" t="str">
            <v>Temporal</v>
          </cell>
          <cell r="R595" t="e">
            <v>#N/A</v>
          </cell>
          <cell r="S595" t="e">
            <v>#N/A</v>
          </cell>
          <cell r="T595" t="e">
            <v>#N/A</v>
          </cell>
          <cell r="U595">
            <v>27632</v>
          </cell>
          <cell r="V595">
            <v>42.930555555555557</v>
          </cell>
          <cell r="W595" t="str">
            <v>Menos 55 edad</v>
          </cell>
          <cell r="X595" t="str">
            <v>ACTIVO</v>
          </cell>
          <cell r="Y595" t="str">
            <v>F</v>
          </cell>
          <cell r="Z595" t="str">
            <v>ntriana@contraloriabogota.gov.co</v>
          </cell>
          <cell r="AA595">
            <v>52260568</v>
          </cell>
          <cell r="AB595" t="str">
            <v>PROFESIONAL</v>
          </cell>
        </row>
        <row r="596">
          <cell r="A596">
            <v>52262607</v>
          </cell>
          <cell r="B596" t="str">
            <v>1571</v>
          </cell>
          <cell r="C596" t="str">
            <v>MARTINEZ CHOACHI DIANA MARCELA</v>
          </cell>
          <cell r="D596" t="str">
            <v>PROFESIONAL UNIVERSITARIO 219 3</v>
          </cell>
          <cell r="E596" t="str">
            <v>PROFESIONAL UNIVERSITARIO 219 3</v>
          </cell>
          <cell r="F596" t="str">
            <v>DIRECCION ADMINISTRATIVA Y FINANCIERA</v>
          </cell>
          <cell r="G596" t="str">
            <v>DIRECCION ADMINISTRATIVA Y FINANCIERA</v>
          </cell>
          <cell r="H596" t="str">
            <v>ADMINISTRADOR DE EMPRESAS</v>
          </cell>
          <cell r="I596" t="str">
            <v>ADMINISTRACION DE EMPRESAS</v>
          </cell>
          <cell r="J596" t="str">
            <v>ADMINISTRACION FINANCIERA</v>
          </cell>
          <cell r="K596" t="str">
            <v>ESPECIALIZACION EN ADMINISTRACION FINANCIERA</v>
          </cell>
          <cell r="L596">
            <v>42254</v>
          </cell>
          <cell r="M596">
            <v>2.9</v>
          </cell>
          <cell r="N596" t="str">
            <v>Menos 20 servicio</v>
          </cell>
          <cell r="O596" t="str">
            <v>Planta</v>
          </cell>
          <cell r="P596" t="str">
            <v>Carrera Administ</v>
          </cell>
          <cell r="R596" t="str">
            <v>Colombia</v>
          </cell>
          <cell r="S596" t="str">
            <v>Bogotá D. C.</v>
          </cell>
          <cell r="T596" t="str">
            <v>Bogotá D. C.</v>
          </cell>
          <cell r="U596">
            <v>27805</v>
          </cell>
          <cell r="V596">
            <v>42.461111111111109</v>
          </cell>
          <cell r="W596" t="str">
            <v>Menos 55 edad</v>
          </cell>
          <cell r="X596" t="str">
            <v>ACTIVO</v>
          </cell>
          <cell r="Y596" t="str">
            <v>F</v>
          </cell>
          <cell r="Z596" t="str">
            <v>dmmartinez@contraloriabogota.gov.co</v>
          </cell>
          <cell r="AA596">
            <v>52262607</v>
          </cell>
          <cell r="AB596" t="str">
            <v>PROFESIONAL</v>
          </cell>
        </row>
        <row r="597">
          <cell r="A597">
            <v>52263237</v>
          </cell>
          <cell r="B597" t="str">
            <v>1391</v>
          </cell>
          <cell r="C597" t="str">
            <v>PUENTES LATORRE CLARA MONICA</v>
          </cell>
          <cell r="D597" t="str">
            <v>PROFESIONAL ESPECIALIZADO 222 7</v>
          </cell>
          <cell r="E597" t="str">
            <v>PROFESIONAL ESPECIALIZADO 222 7</v>
          </cell>
          <cell r="F597" t="str">
            <v>DIRECCION SECTOR EDUCACION</v>
          </cell>
          <cell r="G597" t="str">
            <v>DIRECCION SECTOR EDUCACION</v>
          </cell>
          <cell r="H597" t="str">
            <v>INGENIERO DE ALIMENTOS</v>
          </cell>
          <cell r="I597" t="str">
            <v>INGENIERIA DE ALIMENTOS</v>
          </cell>
          <cell r="J597" t="str">
            <v>GERENCIA EN SALUD PUBLICA; GESTION PUBLICA</v>
          </cell>
          <cell r="K597" t="str">
            <v>ESPECIALIZACION EN GERENCIA EN SALUD PUBLICA Y SEGURIDAD SOCIAL; ESPECIALIZACION EN GESTION PUBLICA</v>
          </cell>
          <cell r="L597">
            <v>42199</v>
          </cell>
          <cell r="M597">
            <v>3.0472222222222221</v>
          </cell>
          <cell r="N597" t="str">
            <v>Menos 20 servicio</v>
          </cell>
          <cell r="O597" t="str">
            <v>Planta</v>
          </cell>
          <cell r="P597" t="str">
            <v>Carrera Administ</v>
          </cell>
          <cell r="R597" t="str">
            <v>Colombia</v>
          </cell>
          <cell r="S597" t="str">
            <v>Bogotá D. C.</v>
          </cell>
          <cell r="T597" t="str">
            <v>Bogotá D. C.</v>
          </cell>
          <cell r="U597">
            <v>27910</v>
          </cell>
          <cell r="V597">
            <v>42.169444444444444</v>
          </cell>
          <cell r="W597" t="str">
            <v>Menos 55 edad</v>
          </cell>
          <cell r="X597" t="str">
            <v>ACTIVO</v>
          </cell>
          <cell r="Y597" t="str">
            <v>F</v>
          </cell>
          <cell r="Z597" t="str">
            <v>cpuentes@contraloriabogota.gov.co</v>
          </cell>
          <cell r="AA597">
            <v>52263237</v>
          </cell>
          <cell r="AB597" t="str">
            <v>PROFESIONAL</v>
          </cell>
        </row>
        <row r="598">
          <cell r="A598">
            <v>52265349</v>
          </cell>
          <cell r="B598" t="str">
            <v>1170</v>
          </cell>
          <cell r="C598" t="str">
            <v xml:space="preserve">GUTIERREZ VALENCIA PAOLA </v>
          </cell>
          <cell r="D598" t="str">
            <v>GERENTE 039 1</v>
          </cell>
          <cell r="E598" t="str">
            <v>GERENTE 039 1</v>
          </cell>
          <cell r="F598" t="str">
            <v>DIRECCION SECTOR SERVICIOS PUBLICOS</v>
          </cell>
          <cell r="G598" t="str">
            <v>DIRECCION SECTOR SERVICIOS PUBLICOS</v>
          </cell>
          <cell r="H598" t="str">
            <v>ECONOMISTA</v>
          </cell>
          <cell r="I598" t="str">
            <v>ECONOMIA</v>
          </cell>
          <cell r="J598" t="str">
            <v>GESTION PUBLICA</v>
          </cell>
          <cell r="K598" t="str">
            <v>ESPECIALIZACION EN GESTION PUBLICA</v>
          </cell>
          <cell r="L598">
            <v>43117</v>
          </cell>
          <cell r="M598">
            <v>0.53888888888888886</v>
          </cell>
          <cell r="N598" t="str">
            <v>Menos 20 servicio</v>
          </cell>
          <cell r="O598" t="str">
            <v>Planta</v>
          </cell>
          <cell r="P598" t="str">
            <v>Libre N y R</v>
          </cell>
          <cell r="R598" t="str">
            <v>Colombia</v>
          </cell>
          <cell r="S598" t="str">
            <v>Bogotá D. C.</v>
          </cell>
          <cell r="T598" t="str">
            <v>Bogotá D. C.</v>
          </cell>
          <cell r="U598">
            <v>28033</v>
          </cell>
          <cell r="V598">
            <v>41.836111111111109</v>
          </cell>
          <cell r="W598" t="str">
            <v>Menos 55 edad</v>
          </cell>
          <cell r="X598" t="str">
            <v>ACTIVO</v>
          </cell>
          <cell r="Y598" t="str">
            <v>F</v>
          </cell>
          <cell r="Z598" t="str">
            <v>pagutierrez@contraloriabogota.gov.co</v>
          </cell>
          <cell r="AA598">
            <v>52265349</v>
          </cell>
          <cell r="AB598" t="str">
            <v>DIRECTIVO</v>
          </cell>
        </row>
        <row r="599">
          <cell r="A599">
            <v>52269973</v>
          </cell>
          <cell r="B599" t="str">
            <v>1342</v>
          </cell>
          <cell r="C599" t="str">
            <v xml:space="preserve">GONZALEZ CORREDOR LILIANA </v>
          </cell>
          <cell r="D599" t="str">
            <v>PROFESIONAL ESPECIALIZADO 222 7</v>
          </cell>
          <cell r="E599" t="str">
            <v>PROFESIONAL ESPECIALIZADO 222 7</v>
          </cell>
          <cell r="F599" t="str">
            <v>SUBDIRECCION DE CARRERA ADMINISTRATIVA</v>
          </cell>
          <cell r="G599" t="str">
            <v>DIRECCION DE TALENTO HUMANO</v>
          </cell>
          <cell r="H599" t="str">
            <v>PSICOLOGO</v>
          </cell>
          <cell r="I599" t="str">
            <v>PSICOLOGIA</v>
          </cell>
          <cell r="J599" t="str">
            <v>PSICOLOGIA DE LAS ORGANIZACIONES; GESTION PUBLICA</v>
          </cell>
          <cell r="K599" t="str">
            <v>ESPECIALIZACION EN PSICOLOGIA DE LAS ORGANIZACIONES; ESPECIALIZACION EN GESTION PUBLICA</v>
          </cell>
          <cell r="L599">
            <v>42552</v>
          </cell>
          <cell r="M599">
            <v>2.0833333333333335</v>
          </cell>
          <cell r="N599" t="str">
            <v>Menos 20 servicio</v>
          </cell>
          <cell r="O599" t="str">
            <v>Planta</v>
          </cell>
          <cell r="P599" t="str">
            <v>Carrera Administ</v>
          </cell>
          <cell r="R599" t="str">
            <v>Colombia</v>
          </cell>
          <cell r="S599" t="str">
            <v>Bogotá D. C.</v>
          </cell>
          <cell r="T599" t="str">
            <v>Bogotá D. C.</v>
          </cell>
          <cell r="U599">
            <v>27757</v>
          </cell>
          <cell r="V599">
            <v>42.588888888888889</v>
          </cell>
          <cell r="W599" t="str">
            <v>Menos 55 edad</v>
          </cell>
          <cell r="X599" t="str">
            <v>ACTIVO</v>
          </cell>
          <cell r="Y599" t="str">
            <v>F</v>
          </cell>
          <cell r="Z599" t="str">
            <v>ligonzalez@contraloriabogota.gov.co</v>
          </cell>
          <cell r="AA599">
            <v>52269973</v>
          </cell>
          <cell r="AB599" t="str">
            <v>PROFESIONAL</v>
          </cell>
        </row>
        <row r="600">
          <cell r="A600">
            <v>52270867</v>
          </cell>
          <cell r="B600" t="str">
            <v>1911</v>
          </cell>
          <cell r="C600" t="str">
            <v>SANCHEZ CARDENAS SANDRA MARCELA</v>
          </cell>
          <cell r="D600" t="str">
            <v>SECRETARIO 440 8</v>
          </cell>
          <cell r="E600" t="str">
            <v>SECRETARIO 440 8</v>
          </cell>
          <cell r="F600" t="str">
            <v>DIRECCION SECTOR SEGURIDAD, CONVIVENCIA Y JUSTICIA</v>
          </cell>
          <cell r="G600" t="str">
            <v>DIRECCION SECTOR SEGURIDAD, CONVIVENCIA Y JUSTICIA</v>
          </cell>
          <cell r="H600" t="str">
            <v>BACHILLER ACADEMICO</v>
          </cell>
          <cell r="I600" t="str">
            <v>BACHILLERATO ACADEMICO</v>
          </cell>
          <cell r="J600" t="str">
            <v/>
          </cell>
          <cell r="K600" t="str">
            <v/>
          </cell>
          <cell r="L600">
            <v>42664</v>
          </cell>
          <cell r="M600">
            <v>1.7777777777777777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R600" t="str">
            <v>Colombia</v>
          </cell>
          <cell r="S600" t="str">
            <v>Bogotá D. C.</v>
          </cell>
          <cell r="T600" t="str">
            <v>Bogotá D. C.</v>
          </cell>
          <cell r="U600">
            <v>27865</v>
          </cell>
          <cell r="V600">
            <v>42.294444444444444</v>
          </cell>
          <cell r="W600" t="str">
            <v>Menos 55 edad</v>
          </cell>
          <cell r="X600" t="str">
            <v>ACTIVO</v>
          </cell>
          <cell r="Y600" t="str">
            <v>F</v>
          </cell>
          <cell r="Z600" t="str">
            <v>ssanchez@contraloriabogota.gov.co</v>
          </cell>
          <cell r="AA600">
            <v>52270867</v>
          </cell>
          <cell r="AB600" t="str">
            <v>ASISTENCIAL</v>
          </cell>
        </row>
        <row r="601">
          <cell r="A601">
            <v>52273050</v>
          </cell>
          <cell r="B601" t="str">
            <v>1974</v>
          </cell>
          <cell r="C601" t="str">
            <v>ORTIZ FORERO DIANA MARITZA</v>
          </cell>
          <cell r="D601" t="str">
            <v>AUXILIAR ADMINISTRATIVO 407 3</v>
          </cell>
          <cell r="E601" t="str">
            <v>AUXILIAR ADMINISTRATIVO 407 3</v>
          </cell>
          <cell r="F601" t="str">
            <v>DIRECCION SECTOR HABITAT Y AMBIENTE</v>
          </cell>
          <cell r="G601" t="str">
            <v>DIRECCION SECTOR HABITAT Y AMBIENTE</v>
          </cell>
          <cell r="H601" t="str">
            <v>TECNOLOGO EN DELINEANTES DE ARQUITECTURA</v>
          </cell>
          <cell r="I601" t="e">
            <v>#N/A</v>
          </cell>
          <cell r="J601" t="str">
            <v/>
          </cell>
          <cell r="K601" t="str">
            <v/>
          </cell>
          <cell r="L601">
            <v>42290</v>
          </cell>
          <cell r="M601">
            <v>2.8</v>
          </cell>
          <cell r="N601" t="str">
            <v>Menos 20 servicio</v>
          </cell>
          <cell r="O601" t="str">
            <v>Planta</v>
          </cell>
          <cell r="P601" t="str">
            <v>Carrera Administ</v>
          </cell>
          <cell r="R601" t="str">
            <v>Colombia</v>
          </cell>
          <cell r="S601" t="str">
            <v>Cundinamarca</v>
          </cell>
          <cell r="T601" t="str">
            <v>Girardot</v>
          </cell>
          <cell r="U601">
            <v>27492</v>
          </cell>
          <cell r="V601">
            <v>43.31388888888889</v>
          </cell>
          <cell r="W601" t="str">
            <v>Menos 55 edad</v>
          </cell>
          <cell r="X601" t="str">
            <v>ACTIVO</v>
          </cell>
          <cell r="Y601" t="str">
            <v>F</v>
          </cell>
          <cell r="Z601" t="str">
            <v>diortiz@contraloriabogota.gov.co</v>
          </cell>
          <cell r="AA601">
            <v>52273050</v>
          </cell>
          <cell r="AB601" t="str">
            <v>ASISTENCIAL</v>
          </cell>
        </row>
        <row r="602">
          <cell r="A602">
            <v>52291208</v>
          </cell>
          <cell r="B602" t="str">
            <v>1960</v>
          </cell>
          <cell r="C602" t="str">
            <v>RAMOS OLARTE GLORIA CRISTINA</v>
          </cell>
          <cell r="D602" t="str">
            <v>SECRETARIO 440 7</v>
          </cell>
          <cell r="E602" t="str">
            <v>SECRETARIO 440 7</v>
          </cell>
          <cell r="F602" t="str">
            <v>DIRECCION SECTOR SALUD</v>
          </cell>
          <cell r="G602" t="str">
            <v>DIRECCION SECTOR SALUD</v>
          </cell>
          <cell r="H602" t="str">
            <v>BACHILLER ACADEMICO</v>
          </cell>
          <cell r="I602" t="str">
            <v>BACHILLERATO ACADEMICO</v>
          </cell>
          <cell r="J602" t="str">
            <v/>
          </cell>
          <cell r="K602" t="str">
            <v/>
          </cell>
          <cell r="L602">
            <v>43136</v>
          </cell>
          <cell r="M602">
            <v>0.48888888888888887</v>
          </cell>
          <cell r="N602" t="str">
            <v>Menos 20 servicio</v>
          </cell>
          <cell r="O602" t="str">
            <v>Provisional</v>
          </cell>
          <cell r="P602" t="str">
            <v>Temporal</v>
          </cell>
          <cell r="R602" t="str">
            <v>Colombia</v>
          </cell>
          <cell r="S602" t="str">
            <v>Bogotá D. C.</v>
          </cell>
          <cell r="T602" t="str">
            <v>Bogotá D. C.</v>
          </cell>
          <cell r="U602">
            <v>27170</v>
          </cell>
          <cell r="V602">
            <v>44.194444444444443</v>
          </cell>
          <cell r="W602" t="str">
            <v>Menos 55 edad</v>
          </cell>
          <cell r="X602" t="str">
            <v>ACTIVO</v>
          </cell>
          <cell r="Y602" t="str">
            <v>F</v>
          </cell>
          <cell r="Z602" t="str">
            <v>glramos@contraloriabogota.gov.co</v>
          </cell>
          <cell r="AA602">
            <v>52291208</v>
          </cell>
          <cell r="AB602" t="str">
            <v>ASISTENCIAL</v>
          </cell>
        </row>
        <row r="603">
          <cell r="A603">
            <v>52308433</v>
          </cell>
          <cell r="B603" t="str">
            <v>1229</v>
          </cell>
          <cell r="C603" t="str">
            <v xml:space="preserve">CHAVERRA MENA DAMIANA </v>
          </cell>
          <cell r="D603" t="str">
            <v>PROFESIONAL ESPECIALIZADO 222 7</v>
          </cell>
          <cell r="E603" t="str">
            <v>PROFESIONAL ESPECIALIZADO 222 7</v>
          </cell>
          <cell r="F603" t="str">
            <v>DIRECCION SECTOR SALUD</v>
          </cell>
          <cell r="G603" t="str">
            <v>DIRECCION SECTOR SALUD</v>
          </cell>
          <cell r="H603" t="str">
            <v>ABOGADO</v>
          </cell>
          <cell r="I603" t="str">
            <v>DERECHO</v>
          </cell>
          <cell r="J603" t="str">
            <v>DERECHO PUBLICO FINANCIERO</v>
          </cell>
          <cell r="K603" t="str">
            <v>ESPECIALIZACION EN DERECHO PUBLICO FINANCIERO</v>
          </cell>
          <cell r="L603">
            <v>42444</v>
          </cell>
          <cell r="M603">
            <v>2.3777777777777778</v>
          </cell>
          <cell r="N603" t="str">
            <v>Menos 20 servicio</v>
          </cell>
          <cell r="O603" t="str">
            <v>Planta</v>
          </cell>
          <cell r="P603" t="str">
            <v>Carrera Administ</v>
          </cell>
          <cell r="Q603">
            <v>42444</v>
          </cell>
          <cell r="R603" t="str">
            <v>Colombia</v>
          </cell>
          <cell r="S603" t="str">
            <v>Chocó</v>
          </cell>
          <cell r="T603" t="str">
            <v>Quibdó</v>
          </cell>
          <cell r="U603">
            <v>27760</v>
          </cell>
          <cell r="V603">
            <v>42.583333333333336</v>
          </cell>
          <cell r="W603" t="str">
            <v>Menos 55 edad</v>
          </cell>
          <cell r="X603" t="str">
            <v>ACTIVO</v>
          </cell>
          <cell r="Y603" t="str">
            <v>F</v>
          </cell>
          <cell r="Z603" t="str">
            <v>dchaverra@contraloriabogota.gov.co</v>
          </cell>
          <cell r="AA603">
            <v>52308433</v>
          </cell>
          <cell r="AB603" t="str">
            <v>PROFESIONAL</v>
          </cell>
        </row>
        <row r="604">
          <cell r="A604">
            <v>52308450</v>
          </cell>
          <cell r="B604" t="str">
            <v>1829</v>
          </cell>
          <cell r="C604" t="str">
            <v xml:space="preserve">PEDRAZA ALDANA CLAUDIA </v>
          </cell>
          <cell r="D604" t="str">
            <v>TECNICO OPERATIVO 314 5</v>
          </cell>
          <cell r="E604" t="str">
            <v>TECNICO OPERATIVO 314 5</v>
          </cell>
          <cell r="F604" t="str">
            <v>DIRECCION DE PLANEACION</v>
          </cell>
          <cell r="G604" t="str">
            <v>DIRECCION DE PLANEACION</v>
          </cell>
          <cell r="H604" t="str">
            <v>ESTUDIANTE DE ADMINISTRACION DE EMPRESAS</v>
          </cell>
          <cell r="I604" t="str">
            <v>ESTUDIANTE UNIVERSITARIO</v>
          </cell>
          <cell r="J604" t="str">
            <v/>
          </cell>
          <cell r="K604" t="str">
            <v/>
          </cell>
          <cell r="L604">
            <v>39580</v>
          </cell>
          <cell r="M604">
            <v>10.219444444444445</v>
          </cell>
          <cell r="N604" t="str">
            <v>Menos 20 servicio</v>
          </cell>
          <cell r="O604" t="str">
            <v>Provisional</v>
          </cell>
          <cell r="P604" t="str">
            <v>Definitivo</v>
          </cell>
          <cell r="R604" t="str">
            <v>Colombia</v>
          </cell>
          <cell r="S604" t="str">
            <v>Bogotá D. C.</v>
          </cell>
          <cell r="T604" t="str">
            <v>Bogotá D. C.</v>
          </cell>
          <cell r="U604">
            <v>27615</v>
          </cell>
          <cell r="V604">
            <v>42.977777777777774</v>
          </cell>
          <cell r="W604" t="str">
            <v>Menos 55 edad</v>
          </cell>
          <cell r="X604" t="str">
            <v>ACTIVO</v>
          </cell>
          <cell r="Y604" t="str">
            <v>F</v>
          </cell>
          <cell r="Z604" t="str">
            <v>clpedraza@contraloriabogota.gov.co</v>
          </cell>
          <cell r="AA604">
            <v>52308450</v>
          </cell>
          <cell r="AB604" t="str">
            <v>TÉCNICO</v>
          </cell>
        </row>
        <row r="605">
          <cell r="A605">
            <v>52334594</v>
          </cell>
          <cell r="B605" t="str">
            <v>1641</v>
          </cell>
          <cell r="C605" t="str">
            <v>CAVIEDES CIFUENTES SULMA TERESA</v>
          </cell>
          <cell r="D605" t="str">
            <v>PROFESIONAL UNIVERSITARIO 219 3</v>
          </cell>
          <cell r="E605" t="str">
            <v>PROFESIONAL UNIVERSITARIO 219 3</v>
          </cell>
          <cell r="F605" t="str">
            <v>DIRECCION DE RESPONSABILIDAD FISCAL Y JURISDICCION COACTIVA</v>
          </cell>
          <cell r="G605" t="str">
            <v>DIRECCION DE RESPONSABILIDAD FISCAL Y JURISDICCION COACTIVA</v>
          </cell>
          <cell r="H605" t="str">
            <v>ABOGADO</v>
          </cell>
          <cell r="I605" t="str">
            <v>DERECHO</v>
          </cell>
          <cell r="J605" t="str">
            <v>DERECHO DEL MEDIO AMBIENTE</v>
          </cell>
          <cell r="K605" t="str">
            <v>ESPECIALIZACION EN DERECHO DEL MEDIO AMBIENTE</v>
          </cell>
          <cell r="L605">
            <v>42598</v>
          </cell>
          <cell r="M605">
            <v>1.9583333333333333</v>
          </cell>
          <cell r="N605" t="str">
            <v>Menos 20 servicio</v>
          </cell>
          <cell r="O605" t="str">
            <v>Provisional</v>
          </cell>
          <cell r="P605" t="str">
            <v>Temporal</v>
          </cell>
          <cell r="R605" t="str">
            <v>Colombia</v>
          </cell>
          <cell r="S605" t="str">
            <v>Cundinamarca</v>
          </cell>
          <cell r="T605" t="str">
            <v>La mesa</v>
          </cell>
          <cell r="U605">
            <v>27698</v>
          </cell>
          <cell r="V605">
            <v>42.75277777777778</v>
          </cell>
          <cell r="W605" t="str">
            <v>Menos 55 edad</v>
          </cell>
          <cell r="X605" t="str">
            <v>ACTIVO</v>
          </cell>
          <cell r="Y605" t="str">
            <v>F</v>
          </cell>
          <cell r="Z605" t="str">
            <v>zcaviedes@contraloriabogota.gpv.co</v>
          </cell>
          <cell r="AA605">
            <v>52334594</v>
          </cell>
          <cell r="AB605" t="str">
            <v>PROFESIONAL</v>
          </cell>
        </row>
        <row r="606">
          <cell r="A606">
            <v>52349558</v>
          </cell>
          <cell r="B606" t="str">
            <v>2049</v>
          </cell>
          <cell r="C606" t="str">
            <v>VILLEGAS AGUILAR REINA ELVIRA</v>
          </cell>
          <cell r="D606" t="str">
            <v>AUXILIAR DE SERVICIOS GENERALES 470 1</v>
          </cell>
          <cell r="E606" t="str">
            <v>AUXILIAR DE SERVICIOS GENERALES 470 1</v>
          </cell>
          <cell r="F606" t="str">
            <v>SUBDIRECCION DE SERVICIOS GENERALES</v>
          </cell>
          <cell r="G606" t="str">
            <v>DIRECCION ADMINISTRATIVA Y FINANCIERA</v>
          </cell>
          <cell r="H606" t="str">
            <v>BACHILLER ACADEMICO</v>
          </cell>
          <cell r="I606" t="str">
            <v>BACHILLERATO ACADEMICO</v>
          </cell>
          <cell r="J606" t="str">
            <v/>
          </cell>
          <cell r="K606" t="str">
            <v/>
          </cell>
          <cell r="L606">
            <v>40882</v>
          </cell>
          <cell r="M606">
            <v>6.6555555555555559</v>
          </cell>
          <cell r="N606" t="str">
            <v>Menos 20 servicio</v>
          </cell>
          <cell r="O606" t="str">
            <v>Provisional</v>
          </cell>
          <cell r="P606" t="str">
            <v>Definitivo</v>
          </cell>
          <cell r="R606" t="str">
            <v>Colombia</v>
          </cell>
          <cell r="S606" t="str">
            <v>Magdalena</v>
          </cell>
          <cell r="T606" t="str">
            <v>El Banco</v>
          </cell>
          <cell r="U606">
            <v>28396</v>
          </cell>
          <cell r="V606">
            <v>40.841666666666669</v>
          </cell>
          <cell r="W606" t="str">
            <v>Menos 55 edad</v>
          </cell>
          <cell r="X606" t="str">
            <v>ACTIVO</v>
          </cell>
          <cell r="Y606" t="str">
            <v>F</v>
          </cell>
          <cell r="AA606">
            <v>52349558</v>
          </cell>
          <cell r="AB606" t="str">
            <v>ASISTENCIAL</v>
          </cell>
        </row>
        <row r="607">
          <cell r="A607">
            <v>52352170</v>
          </cell>
          <cell r="B607" t="str">
            <v>1555</v>
          </cell>
          <cell r="C607" t="str">
            <v>CASTRO RENDON ANGELA ANDREA</v>
          </cell>
          <cell r="D607" t="str">
            <v>PROFESIONAL UNIVERSITARIO 219 3</v>
          </cell>
          <cell r="E607" t="str">
            <v>PROFESIONAL UNIVERSITARIO 219 3</v>
          </cell>
          <cell r="F607" t="str">
            <v>DIRECCION SECTOR HACIENDA</v>
          </cell>
          <cell r="G607" t="str">
            <v>DIRECCION SECTOR HACIENDA</v>
          </cell>
          <cell r="H607" t="str">
            <v>PSICOLOGO</v>
          </cell>
          <cell r="I607" t="str">
            <v>PSICOLOGIA</v>
          </cell>
          <cell r="J607" t="str">
            <v>GERENCIA DE RECURSOS HUMANOS; GERENCIA DE LA SEGURIDAD Y SALUD EN EL TRABAJO</v>
          </cell>
          <cell r="K607" t="str">
            <v>ESPECIALIZACION EN GERENCIA DE RECURSOS HUMANOS; ESPECIALIZACION EN GERENCIA DE LA SEGURIDAD Y SALUD EN EL TRABAJO</v>
          </cell>
          <cell r="L607">
            <v>42492</v>
          </cell>
          <cell r="M607">
            <v>2.2472222222222222</v>
          </cell>
          <cell r="N607" t="str">
            <v>Menos 20 servicio</v>
          </cell>
          <cell r="O607" t="str">
            <v>Provisional</v>
          </cell>
          <cell r="P607" t="str">
            <v>Definitivo</v>
          </cell>
          <cell r="R607" t="str">
            <v>Colombia</v>
          </cell>
          <cell r="S607" t="str">
            <v>Bogotá D. C.</v>
          </cell>
          <cell r="T607" t="str">
            <v>Bogotá D. C.</v>
          </cell>
          <cell r="U607">
            <v>28728</v>
          </cell>
          <cell r="V607">
            <v>39.930555555555557</v>
          </cell>
          <cell r="W607" t="str">
            <v>Menos 55 edad</v>
          </cell>
          <cell r="X607" t="str">
            <v>ACTIVO</v>
          </cell>
          <cell r="Y607" t="str">
            <v>F</v>
          </cell>
          <cell r="Z607" t="str">
            <v>ancastro@contraloriabogota.gov.co</v>
          </cell>
          <cell r="AA607">
            <v>52352170</v>
          </cell>
          <cell r="AB607" t="str">
            <v>PROFESIONAL</v>
          </cell>
        </row>
        <row r="608">
          <cell r="A608">
            <v>52359692</v>
          </cell>
          <cell r="B608" t="str">
            <v>1772</v>
          </cell>
          <cell r="C608" t="str">
            <v>SOTELLO TELLEZ SANDRA PATRICIA</v>
          </cell>
          <cell r="D608" t="str">
            <v>PROFESIONAL UNIVERSITARIO 219 3</v>
          </cell>
          <cell r="E608" t="str">
            <v>PROFESIONAL UNIVERSITARIO 219 1</v>
          </cell>
          <cell r="F608" t="str">
            <v>DIRECCION ADMINISTRATIVA Y FINANCIERA</v>
          </cell>
          <cell r="G608" t="str">
            <v>DIRECCION ADMINISTRATIVA Y FINANCIERA</v>
          </cell>
          <cell r="H608" t="str">
            <v>CONTADOR PUBLICO</v>
          </cell>
          <cell r="I608" t="str">
            <v>CONTADURIA PUBLICA</v>
          </cell>
          <cell r="J608" t="str">
            <v>GESTION PUBLICA</v>
          </cell>
          <cell r="K608" t="str">
            <v>ESPECIALIZACION EN GESTION PUBLICA</v>
          </cell>
          <cell r="L608">
            <v>42278</v>
          </cell>
          <cell r="M608">
            <v>2.8333333333333335</v>
          </cell>
          <cell r="N608" t="str">
            <v>Menos 20 servicio</v>
          </cell>
          <cell r="O608" t="str">
            <v>Planta</v>
          </cell>
          <cell r="P608" t="str">
            <v>Carrera Administ</v>
          </cell>
          <cell r="R608" t="str">
            <v>Colombia</v>
          </cell>
          <cell r="S608" t="str">
            <v>Bogotá D. C.</v>
          </cell>
          <cell r="T608" t="str">
            <v>Bogotá D. C.</v>
          </cell>
          <cell r="U608">
            <v>28556</v>
          </cell>
          <cell r="V608">
            <v>40.4</v>
          </cell>
          <cell r="W608" t="str">
            <v>Menos 55 edad</v>
          </cell>
          <cell r="X608" t="str">
            <v>ACTIVO</v>
          </cell>
          <cell r="Y608" t="str">
            <v>F</v>
          </cell>
          <cell r="Z608" t="str">
            <v>ssotelo@contraloriabogota.gov.co</v>
          </cell>
          <cell r="AA608">
            <v>52359692</v>
          </cell>
          <cell r="AB608" t="str">
            <v>PROFESIONAL</v>
          </cell>
        </row>
        <row r="609">
          <cell r="A609">
            <v>52364521</v>
          </cell>
          <cell r="B609" t="str">
            <v>1785</v>
          </cell>
          <cell r="C609" t="str">
            <v>ONATRA GONZALEZ MARTHA PATRICIA</v>
          </cell>
          <cell r="D609" t="str">
            <v>PROFESIONAL UNIVERSITARIO 219 3</v>
          </cell>
          <cell r="E609" t="str">
            <v>PROFESIONAL UNIVERSITARIO 219 1</v>
          </cell>
          <cell r="F609" t="str">
            <v>SUBDIRECCION DE GESTION DE TALENTO HUMANO</v>
          </cell>
          <cell r="G609" t="str">
            <v>DIRECCION DE TALENTO HUMANO</v>
          </cell>
          <cell r="H609" t="str">
            <v>ADMINISTRADOR PUBLICO</v>
          </cell>
          <cell r="I609" t="str">
            <v>ADMINISTRACION PUBLICA</v>
          </cell>
          <cell r="J609" t="str">
            <v>PROYECTOS DE DESARROLLO</v>
          </cell>
          <cell r="K609" t="str">
            <v>ESPECIALIZACION EN PROYECTOS DE DESARROLLO</v>
          </cell>
          <cell r="L609">
            <v>42254</v>
          </cell>
          <cell r="M609">
            <v>2.9</v>
          </cell>
          <cell r="N609" t="str">
            <v>Menos 20 servicio</v>
          </cell>
          <cell r="O609" t="str">
            <v>Planta</v>
          </cell>
          <cell r="P609" t="str">
            <v>Carrera Administ</v>
          </cell>
          <cell r="R609" t="str">
            <v>Colombia</v>
          </cell>
          <cell r="S609" t="str">
            <v>Bogotá D. C.</v>
          </cell>
          <cell r="T609" t="str">
            <v>Bogotá D. C.</v>
          </cell>
          <cell r="U609">
            <v>27909</v>
          </cell>
          <cell r="V609">
            <v>42.172222222222224</v>
          </cell>
          <cell r="W609" t="str">
            <v>Menos 55 edad</v>
          </cell>
          <cell r="X609" t="str">
            <v>ACTIVO</v>
          </cell>
          <cell r="Y609" t="str">
            <v>F</v>
          </cell>
          <cell r="Z609" t="str">
            <v>monatra@contraloriabogota.gov.co</v>
          </cell>
          <cell r="AA609">
            <v>52364521</v>
          </cell>
          <cell r="AB609" t="str">
            <v>PROFESIONAL</v>
          </cell>
        </row>
        <row r="610">
          <cell r="A610">
            <v>52368293</v>
          </cell>
          <cell r="B610" t="str">
            <v>1926</v>
          </cell>
          <cell r="C610" t="str">
            <v xml:space="preserve">LEON ÁYA ROCIO </v>
          </cell>
          <cell r="D610" t="str">
            <v>SECRETARIO 440 8</v>
          </cell>
          <cell r="E610" t="str">
            <v>SECRETARIO 440 8</v>
          </cell>
          <cell r="F610" t="str">
            <v>SUBDIRECCION DE GESTION DE TALENTO HUMANO</v>
          </cell>
          <cell r="G610" t="str">
            <v>DIRECCION DE TALENTO HUMANO</v>
          </cell>
          <cell r="H610" t="str">
            <v>BACHILLER COMERCIAL</v>
          </cell>
          <cell r="I610" t="str">
            <v>BACHILLERATO COMERCIAL</v>
          </cell>
          <cell r="L610">
            <v>42921</v>
          </cell>
          <cell r="M610">
            <v>1.0722222222222222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R610" t="str">
            <v>Colombia</v>
          </cell>
          <cell r="S610" t="str">
            <v>Bogotá D. C.</v>
          </cell>
          <cell r="T610" t="str">
            <v>Bogotá D. C.</v>
          </cell>
          <cell r="U610">
            <v>28161</v>
          </cell>
          <cell r="V610">
            <v>41.488888888888887</v>
          </cell>
          <cell r="W610" t="str">
            <v>Menos 55 edad</v>
          </cell>
          <cell r="X610" t="str">
            <v>ACTIVO</v>
          </cell>
          <cell r="Y610" t="str">
            <v>F</v>
          </cell>
          <cell r="Z610" t="str">
            <v>rleon@contraloriabogota.gov.co</v>
          </cell>
          <cell r="AA610">
            <v>52368293</v>
          </cell>
          <cell r="AB610" t="str">
            <v>ASISTENCIAL</v>
          </cell>
        </row>
        <row r="611">
          <cell r="A611">
            <v>52369596</v>
          </cell>
          <cell r="B611" t="str">
            <v>2044</v>
          </cell>
          <cell r="C611" t="str">
            <v xml:space="preserve">RODRIGUEZ DIAZ MARYCELA </v>
          </cell>
          <cell r="D611" t="str">
            <v>AUXILIAR ADMINISTRATIVO 407 3</v>
          </cell>
          <cell r="E611" t="str">
            <v>AUXILIAR DE SERVICIOS GENERALES 470 1</v>
          </cell>
          <cell r="F611" t="str">
            <v>DIRECCION SECTOR SERVICIOS PUBLICOS</v>
          </cell>
          <cell r="G611" t="str">
            <v>DIRECCION SECTOR SERVICIOS PUBLICOS</v>
          </cell>
          <cell r="H611" t="str">
            <v xml:space="preserve">PROFESIONAL EN SALUD OCUPACIONAL </v>
          </cell>
          <cell r="I611" t="e">
            <v>#N/A</v>
          </cell>
          <cell r="J611" t="str">
            <v/>
          </cell>
          <cell r="K611" t="str">
            <v/>
          </cell>
          <cell r="L611">
            <v>42258</v>
          </cell>
          <cell r="M611">
            <v>2.8888888888888888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R611" t="str">
            <v>Colombia</v>
          </cell>
          <cell r="S611" t="str">
            <v>Bogotá D. C.</v>
          </cell>
          <cell r="T611" t="str">
            <v>Bogotá D. C.</v>
          </cell>
          <cell r="U611">
            <v>27717</v>
          </cell>
          <cell r="V611">
            <v>42.7</v>
          </cell>
          <cell r="W611" t="str">
            <v>Menos 55 edad</v>
          </cell>
          <cell r="X611" t="str">
            <v>ACTIVO</v>
          </cell>
          <cell r="Y611" t="str">
            <v>F</v>
          </cell>
          <cell r="Z611" t="str">
            <v>mrodriguez@contraloriabogota.gov.co</v>
          </cell>
          <cell r="AA611">
            <v>52369596</v>
          </cell>
          <cell r="AB611" t="str">
            <v>ASISTENCIAL</v>
          </cell>
        </row>
        <row r="612">
          <cell r="A612">
            <v>52375801</v>
          </cell>
          <cell r="B612" t="str">
            <v>1721</v>
          </cell>
          <cell r="C612" t="str">
            <v>SANDOVAL GIL DIANA MARCELA</v>
          </cell>
          <cell r="D612" t="str">
            <v>PROFESIONAL UNIVERSITARIO 219 3</v>
          </cell>
          <cell r="E612" t="str">
            <v>PROFESIONAL UNIVERSITARIO 219 3</v>
          </cell>
          <cell r="F612" t="str">
            <v>DIRECCION SECTOR EDUCACION</v>
          </cell>
          <cell r="G612" t="str">
            <v>DIRECCION SECTOR EDUCACION</v>
          </cell>
          <cell r="H612" t="str">
            <v>CONTADOR PUBLICO</v>
          </cell>
          <cell r="I612" t="str">
            <v>CONTADURIA PUBLICA</v>
          </cell>
          <cell r="J612" t="str">
            <v>ALTA GERENCIA</v>
          </cell>
          <cell r="K612" t="str">
            <v>ESPECIALIZACION EN ALTA GERENCIA</v>
          </cell>
          <cell r="L612">
            <v>42339</v>
          </cell>
          <cell r="M612">
            <v>2.6666666666666665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R612" t="str">
            <v>Colombia</v>
          </cell>
          <cell r="S612" t="str">
            <v>Bogotá D. C.</v>
          </cell>
          <cell r="T612" t="str">
            <v>Bogotá D. C.</v>
          </cell>
          <cell r="U612">
            <v>28017</v>
          </cell>
          <cell r="V612">
            <v>41.880555555555553</v>
          </cell>
          <cell r="W612" t="str">
            <v>Menos 55 edad</v>
          </cell>
          <cell r="X612" t="str">
            <v>ACTIVO</v>
          </cell>
          <cell r="Y612" t="str">
            <v>F</v>
          </cell>
          <cell r="Z612" t="str">
            <v>dsandoval@contraloriabogota.gov.co</v>
          </cell>
          <cell r="AA612">
            <v>52375801</v>
          </cell>
          <cell r="AB612" t="str">
            <v>PROFESIONAL</v>
          </cell>
        </row>
        <row r="613">
          <cell r="A613">
            <v>52377946</v>
          </cell>
          <cell r="B613" t="str">
            <v>1813</v>
          </cell>
          <cell r="C613" t="str">
            <v>VELANDIA ROZO ADRIANA CONSTANZA</v>
          </cell>
          <cell r="D613" t="str">
            <v>PROFESIONAL UNIVERSITARIO 219 1</v>
          </cell>
          <cell r="E613" t="str">
            <v>TECNICO OPERATIVO 314 5</v>
          </cell>
          <cell r="F613" t="str">
            <v>SUBDIRECCION DE RECURSOS TECNOLOGICOS</v>
          </cell>
          <cell r="G613" t="str">
            <v>DIRECCION DE TECNOLOGIAS DE LA INFORMACION Y LAS COMUNICACIONES</v>
          </cell>
          <cell r="H613" t="str">
            <v>INGENIERO DE SISTEMAS CON ENFASIS EN SOFTWARE</v>
          </cell>
          <cell r="I613" t="str">
            <v>INGENIERIA DE SISTEMAS CON ENFASIS EN SOFTWARE</v>
          </cell>
          <cell r="J613" t="str">
            <v/>
          </cell>
          <cell r="K613" t="str">
            <v/>
          </cell>
          <cell r="L613">
            <v>42373</v>
          </cell>
          <cell r="M613">
            <v>2.5750000000000002</v>
          </cell>
          <cell r="N613" t="str">
            <v>Menos 20 servicio</v>
          </cell>
          <cell r="O613" t="str">
            <v>Planta</v>
          </cell>
          <cell r="P613" t="str">
            <v>Carrera Administ</v>
          </cell>
          <cell r="Q613" t="str">
            <v>Definitivo</v>
          </cell>
          <cell r="R613" t="str">
            <v>Colombia</v>
          </cell>
          <cell r="S613" t="str">
            <v>Bogotá D. C.</v>
          </cell>
          <cell r="T613" t="str">
            <v>Bogotá D. C.</v>
          </cell>
          <cell r="U613">
            <v>28216</v>
          </cell>
          <cell r="V613">
            <v>41.333333333333336</v>
          </cell>
          <cell r="W613" t="str">
            <v>Menos 55 edad</v>
          </cell>
          <cell r="X613" t="str">
            <v>ACTIVO</v>
          </cell>
          <cell r="Y613" t="str">
            <v>F</v>
          </cell>
          <cell r="Z613" t="str">
            <v>avelandia@contraloriabogota.gov.co</v>
          </cell>
          <cell r="AA613">
            <v>52377946</v>
          </cell>
          <cell r="AB613" t="str">
            <v>PROFESIONAL</v>
          </cell>
        </row>
        <row r="614">
          <cell r="A614">
            <v>52383930</v>
          </cell>
          <cell r="B614" t="str">
            <v>1981</v>
          </cell>
          <cell r="C614" t="str">
            <v>RODRIGUEZ REYES HELEN YOHANNA</v>
          </cell>
          <cell r="D614" t="str">
            <v>AUXILIAR ADMINISTRATIVO 407 3</v>
          </cell>
          <cell r="E614" t="str">
            <v>AUXILIAR ADMINISTRATIVO 407 3</v>
          </cell>
          <cell r="F614" t="str">
            <v>DIRECCION SECTOR SERVICIOS PUBLICOS</v>
          </cell>
          <cell r="G614" t="str">
            <v>DIRECCION SECTOR SERVICIOS PUBLICOS</v>
          </cell>
          <cell r="H614" t="str">
            <v>BACHILLER ACADEMICO</v>
          </cell>
          <cell r="I614" t="str">
            <v>BACHILLERATO ACADEMICO</v>
          </cell>
          <cell r="J614" t="str">
            <v/>
          </cell>
          <cell r="K614" t="str">
            <v/>
          </cell>
          <cell r="L614">
            <v>42982</v>
          </cell>
          <cell r="M614">
            <v>0.90833333333333333</v>
          </cell>
          <cell r="N614" t="str">
            <v>Menos 20 servicio</v>
          </cell>
          <cell r="O614" t="str">
            <v>Provisional</v>
          </cell>
          <cell r="P614" t="str">
            <v>Temporal</v>
          </cell>
          <cell r="R614" t="str">
            <v>Colombia</v>
          </cell>
          <cell r="S614" t="str">
            <v>Bogotá D. C.</v>
          </cell>
          <cell r="T614" t="str">
            <v>Bogotá D. C.</v>
          </cell>
          <cell r="U614">
            <v>28726</v>
          </cell>
          <cell r="V614">
            <v>39.93611111111111</v>
          </cell>
          <cell r="W614" t="str">
            <v>Menos 55 edad</v>
          </cell>
          <cell r="X614" t="str">
            <v>ACTIVO</v>
          </cell>
          <cell r="Y614" t="str">
            <v>F</v>
          </cell>
          <cell r="Z614" t="str">
            <v>hyrodriguez@contraloriabogota.gov.co</v>
          </cell>
          <cell r="AA614">
            <v>52383930</v>
          </cell>
          <cell r="AB614" t="str">
            <v>ASISTENCIAL</v>
          </cell>
        </row>
        <row r="615">
          <cell r="A615">
            <v>52409006</v>
          </cell>
          <cell r="B615" t="str">
            <v>1182</v>
          </cell>
          <cell r="C615" t="str">
            <v>AVILA FORERO SANDRA ROCIO</v>
          </cell>
          <cell r="D615" t="str">
            <v>JEFE DE OFICINA ASESORA DE COMUNICACIONES 115 3</v>
          </cell>
          <cell r="E615" t="str">
            <v>JEFE DE OFICINA ASESORA DE COMUNICACIONES 115 3</v>
          </cell>
          <cell r="F615" t="str">
            <v>OFICINA ASESORA DE COMUNICACIONES</v>
          </cell>
          <cell r="G615" t="str">
            <v>OFICINA ASESORA DE COMUNICACIONES</v>
          </cell>
          <cell r="H615" t="str">
            <v>COMUNICADOR SOCIAL - PERIODISTA</v>
          </cell>
          <cell r="I615" t="str">
            <v>COMUNICACION SOCIAL Y PERIODISMO</v>
          </cell>
          <cell r="J615" t="str">
            <v>OPINION PUBLICA Y MERCADEO POLITICO</v>
          </cell>
          <cell r="K615" t="e">
            <v>#N/A</v>
          </cell>
          <cell r="L615">
            <v>43040</v>
          </cell>
          <cell r="M615">
            <v>0.75</v>
          </cell>
          <cell r="N615" t="str">
            <v>Menos 20 servicio</v>
          </cell>
          <cell r="O615" t="str">
            <v>Planta</v>
          </cell>
          <cell r="P615" t="str">
            <v>Libre N y R</v>
          </cell>
          <cell r="R615" t="str">
            <v>Colombia</v>
          </cell>
          <cell r="S615" t="str">
            <v>Bogotá D. C.</v>
          </cell>
          <cell r="T615" t="str">
            <v>Bogotá D. C.</v>
          </cell>
          <cell r="U615">
            <v>28164</v>
          </cell>
          <cell r="V615">
            <v>41.480555555555554</v>
          </cell>
          <cell r="W615" t="str">
            <v>Menos 55 edad</v>
          </cell>
          <cell r="X615" t="str">
            <v>ACTIVO</v>
          </cell>
          <cell r="Y615" t="str">
            <v>F</v>
          </cell>
          <cell r="Z615" t="str">
            <v>sravila@contraloriabogota.gov.co</v>
          </cell>
          <cell r="AA615">
            <v>52409006</v>
          </cell>
          <cell r="AB615" t="str">
            <v>ASESOR</v>
          </cell>
        </row>
        <row r="616">
          <cell r="A616">
            <v>52411747</v>
          </cell>
          <cell r="B616" t="str">
            <v>1904</v>
          </cell>
          <cell r="C616" t="str">
            <v>POVEDA SANABRIA CLAUDIA INES</v>
          </cell>
          <cell r="D616" t="str">
            <v>SECRETARIO 440 8</v>
          </cell>
          <cell r="E616" t="str">
            <v>SECRETARIO 440 8</v>
          </cell>
          <cell r="F616" t="str">
            <v>DIRECCION DE PARTICIPACION CIUDADANA Y DESARROLLO LOCAL</v>
          </cell>
          <cell r="G616" t="str">
            <v>DIRECCION DE PARTICIPACION CIUDADANA Y DESARROLLO LOCAL</v>
          </cell>
          <cell r="H616" t="str">
            <v>TECNICO LABORAL EN SECRETARIADO EJECUTIVO</v>
          </cell>
          <cell r="I616" t="str">
            <v>TECNOLOGIA EN SECRETARIADO EJECUTIVO</v>
          </cell>
          <cell r="J616" t="str">
            <v/>
          </cell>
          <cell r="K616" t="str">
            <v/>
          </cell>
          <cell r="L616">
            <v>41669</v>
          </cell>
          <cell r="M616">
            <v>4.5027777777777782</v>
          </cell>
          <cell r="N616" t="str">
            <v>Menos 20 servicio</v>
          </cell>
          <cell r="O616" t="str">
            <v>Provisional</v>
          </cell>
          <cell r="P616" t="str">
            <v>Definitivo</v>
          </cell>
          <cell r="R616" t="str">
            <v>Colombia</v>
          </cell>
          <cell r="S616" t="str">
            <v>Bogotá D. C.</v>
          </cell>
          <cell r="T616" t="str">
            <v>Bogotá D. C.</v>
          </cell>
          <cell r="U616">
            <v>27706</v>
          </cell>
          <cell r="V616">
            <v>42.730555555555554</v>
          </cell>
          <cell r="W616" t="str">
            <v>Menos 55 edad</v>
          </cell>
          <cell r="X616" t="str">
            <v>ACTIVO</v>
          </cell>
          <cell r="Y616" t="str">
            <v>F</v>
          </cell>
          <cell r="Z616" t="str">
            <v>Cpoveda@contraloriabogota.gov.co</v>
          </cell>
          <cell r="AA616">
            <v>52411747</v>
          </cell>
          <cell r="AB616" t="str">
            <v>ASISTENCIAL</v>
          </cell>
        </row>
        <row r="617">
          <cell r="A617">
            <v>52415047</v>
          </cell>
          <cell r="B617" t="str">
            <v>1554</v>
          </cell>
          <cell r="C617" t="str">
            <v>REYES HERNANDEZ OLGA LUCIA</v>
          </cell>
          <cell r="D617" t="str">
            <v>GERENTE 039 1</v>
          </cell>
          <cell r="E617" t="str">
            <v>PROFESIONAL UNIVERSITARIO 219 3</v>
          </cell>
          <cell r="F617" t="str">
            <v>DIRECCION SECTOR MOVILIDAD</v>
          </cell>
          <cell r="G617" t="str">
            <v>DIRECCION SECTOR MOVILIDAD</v>
          </cell>
          <cell r="H617" t="str">
            <v>INGENIERO CIVIL</v>
          </cell>
          <cell r="I617" t="str">
            <v>INGENIERIA CIVIL</v>
          </cell>
          <cell r="J617" t="str">
            <v>GESTION AMBIENTAL URBANA</v>
          </cell>
          <cell r="K617" t="str">
            <v>ESPECIALIZACION EN GESTION AMBIENTAL URBANA</v>
          </cell>
          <cell r="L617">
            <v>40256</v>
          </cell>
          <cell r="M617">
            <v>8.3666666666666671</v>
          </cell>
          <cell r="N617" t="str">
            <v>Menos 20 servicio</v>
          </cell>
          <cell r="O617" t="str">
            <v>Planta</v>
          </cell>
          <cell r="P617" t="str">
            <v>Carrera Administ</v>
          </cell>
          <cell r="R617" t="str">
            <v>Colombia</v>
          </cell>
          <cell r="S617" t="str">
            <v>Boyacá</v>
          </cell>
          <cell r="T617" t="str">
            <v>Duitama</v>
          </cell>
          <cell r="U617">
            <v>27967</v>
          </cell>
          <cell r="V617">
            <v>42.013888888888886</v>
          </cell>
          <cell r="W617" t="str">
            <v>Menos 55 edad</v>
          </cell>
          <cell r="X617" t="str">
            <v>ACTIVO</v>
          </cell>
          <cell r="Y617" t="str">
            <v>F</v>
          </cell>
          <cell r="Z617" t="str">
            <v>oreyes@contraloriabogota.gov.co</v>
          </cell>
          <cell r="AA617">
            <v>52415047</v>
          </cell>
          <cell r="AB617" t="str">
            <v>DIRECTIVO</v>
          </cell>
        </row>
        <row r="618">
          <cell r="A618">
            <v>52427161</v>
          </cell>
          <cell r="B618" t="str">
            <v>1973</v>
          </cell>
          <cell r="C618" t="str">
            <v>ZUBIETA CUFIÑO ANGELICA MARIA</v>
          </cell>
          <cell r="D618" t="str">
            <v>AUXILIAR ADMINISTRATIVO 407 3</v>
          </cell>
          <cell r="E618" t="str">
            <v>AUXILIAR ADMINISTRATIVO 407 3</v>
          </cell>
          <cell r="F618" t="str">
            <v>SUBDIRECCION DE SERVICIOS GENERALES</v>
          </cell>
          <cell r="G618" t="str">
            <v>DIRECCION ADMINISTRATIVA Y FINANCIERA</v>
          </cell>
          <cell r="H618" t="str">
            <v>BACHILLER ACADEMICO</v>
          </cell>
          <cell r="I618" t="str">
            <v>BACHILLERATO ACADEMICO</v>
          </cell>
          <cell r="J618" t="str">
            <v/>
          </cell>
          <cell r="K618" t="str">
            <v/>
          </cell>
          <cell r="L618">
            <v>42993</v>
          </cell>
          <cell r="M618">
            <v>0.87777777777777777</v>
          </cell>
          <cell r="N618" t="str">
            <v>Menos 20 servicio</v>
          </cell>
          <cell r="O618" t="str">
            <v>Provisional</v>
          </cell>
          <cell r="P618" t="str">
            <v>Temporal</v>
          </cell>
          <cell r="R618" t="str">
            <v>Colombia</v>
          </cell>
          <cell r="S618" t="str">
            <v>Bogotá D. C.</v>
          </cell>
          <cell r="T618" t="str">
            <v>Bogotá D. C.</v>
          </cell>
          <cell r="U618">
            <v>28673</v>
          </cell>
          <cell r="V618">
            <v>40.080555555555556</v>
          </cell>
          <cell r="W618" t="str">
            <v>Menos 55 edad</v>
          </cell>
          <cell r="X618" t="str">
            <v>ACTIVO</v>
          </cell>
          <cell r="Y618" t="str">
            <v>F</v>
          </cell>
          <cell r="Z618" t="str">
            <v>azubieta@contraloriabogota.gov.co</v>
          </cell>
          <cell r="AA618">
            <v>52427161</v>
          </cell>
          <cell r="AB618" t="str">
            <v>ASISTENCIAL</v>
          </cell>
        </row>
        <row r="619">
          <cell r="A619">
            <v>52429996</v>
          </cell>
          <cell r="B619" t="str">
            <v>1497</v>
          </cell>
          <cell r="C619" t="str">
            <v>MONROY MARTINEZ YAZMIN MILENA</v>
          </cell>
          <cell r="D619" t="str">
            <v>PROFESIONAL UNIVERSITARIO 219 3</v>
          </cell>
          <cell r="E619" t="str">
            <v>PROFESIONAL UNIVERSITARIO 219 3</v>
          </cell>
          <cell r="F619" t="str">
            <v>DIRECCION SECTOR SALUD</v>
          </cell>
          <cell r="G619" t="str">
            <v>DIRECCION SECTOR SALUD</v>
          </cell>
          <cell r="H619" t="str">
            <v>BACTERIOLOGA</v>
          </cell>
          <cell r="I619" t="str">
            <v>BACTERIOLOGIA</v>
          </cell>
          <cell r="K619" t="str">
            <v/>
          </cell>
          <cell r="L619">
            <v>42768</v>
          </cell>
          <cell r="M619">
            <v>1.4972222222222222</v>
          </cell>
          <cell r="N619" t="str">
            <v>Menos 20 servicio</v>
          </cell>
          <cell r="O619" t="str">
            <v>Provisional</v>
          </cell>
          <cell r="P619" t="str">
            <v>Temporal</v>
          </cell>
          <cell r="R619" t="str">
            <v>Colombia</v>
          </cell>
          <cell r="S619" t="str">
            <v>Bogotá D. C.</v>
          </cell>
          <cell r="T619" t="str">
            <v>Bogotá D. C.</v>
          </cell>
          <cell r="U619">
            <v>28819</v>
          </cell>
          <cell r="V619">
            <v>39.68333333333333</v>
          </cell>
          <cell r="W619" t="str">
            <v>Menos 55 edad</v>
          </cell>
          <cell r="X619" t="str">
            <v>ACTIVO</v>
          </cell>
          <cell r="Y619" t="str">
            <v>F</v>
          </cell>
          <cell r="Z619" t="str">
            <v>ymonroy@contraloriabogota.gov.co</v>
          </cell>
          <cell r="AA619">
            <v>52429996</v>
          </cell>
          <cell r="AB619" t="str">
            <v>PROFESIONAL</v>
          </cell>
        </row>
        <row r="620">
          <cell r="A620">
            <v>52433050</v>
          </cell>
          <cell r="B620" t="str">
            <v>1759</v>
          </cell>
          <cell r="C620" t="str">
            <v>COLMENARES VEGA SANDRA MILENA</v>
          </cell>
          <cell r="D620" t="str">
            <v>PROFESIONAL UNIVERSITARIO 219 3</v>
          </cell>
          <cell r="E620" t="str">
            <v>PROFESIONAL UNIVERSITARIO 219 1</v>
          </cell>
          <cell r="F620" t="str">
            <v>DIRECCION SECTOR HABITAT Y AMBIENTE</v>
          </cell>
          <cell r="G620" t="str">
            <v>DIRECCION SECTOR HABITAT Y AMBIENTE</v>
          </cell>
          <cell r="H620" t="str">
            <v>ADMINISTRADOR PUBLICO</v>
          </cell>
          <cell r="I620" t="str">
            <v>ADMINISTRACION PUBLICA</v>
          </cell>
          <cell r="K620" t="str">
            <v/>
          </cell>
          <cell r="L620">
            <v>42751</v>
          </cell>
          <cell r="M620">
            <v>1.5416666666666667</v>
          </cell>
          <cell r="N620" t="str">
            <v>Menos 20 servicio</v>
          </cell>
          <cell r="O620" t="str">
            <v>Planta</v>
          </cell>
          <cell r="P620" t="str">
            <v>Carrera Administ</v>
          </cell>
          <cell r="R620" t="str">
            <v>Colombia</v>
          </cell>
          <cell r="S620" t="str">
            <v>Bogotá D. C.</v>
          </cell>
          <cell r="T620" t="str">
            <v>Bogotá D. C.</v>
          </cell>
          <cell r="U620">
            <v>28274</v>
          </cell>
          <cell r="V620">
            <v>41.172222222222224</v>
          </cell>
          <cell r="W620" t="str">
            <v>Menos 55 edad</v>
          </cell>
          <cell r="X620" t="str">
            <v>ACTIVO</v>
          </cell>
          <cell r="Y620" t="str">
            <v>F</v>
          </cell>
          <cell r="Z620" t="str">
            <v>scolmenares@contraloriabogota.gov.co</v>
          </cell>
          <cell r="AA620">
            <v>52433050</v>
          </cell>
          <cell r="AB620" t="str">
            <v>PROFESIONAL</v>
          </cell>
        </row>
        <row r="621">
          <cell r="A621">
            <v>52436601</v>
          </cell>
          <cell r="B621" t="str">
            <v>1510</v>
          </cell>
          <cell r="C621" t="str">
            <v>MARTINEZ REY NOHORA LUZ</v>
          </cell>
          <cell r="D621" t="str">
            <v>PROFESIONAL UNIVERSITARIO 219 3</v>
          </cell>
          <cell r="E621" t="str">
            <v>PROFESIONAL UNIVERSITARIO 219 3</v>
          </cell>
          <cell r="F621" t="str">
            <v>DIRECCION SECTOR SALUD</v>
          </cell>
          <cell r="G621" t="str">
            <v>DIRECCION SECTOR SALUD</v>
          </cell>
          <cell r="H621" t="str">
            <v>ABOGADO</v>
          </cell>
          <cell r="I621" t="str">
            <v>DERECHO</v>
          </cell>
          <cell r="J621" t="str">
            <v>DERECHO DEL TRABAJO</v>
          </cell>
          <cell r="K621" t="str">
            <v>ESPECIALIZACION EN DERECHO DEL TRABAJO</v>
          </cell>
          <cell r="L621">
            <v>42606</v>
          </cell>
          <cell r="M621">
            <v>1.9361111111111111</v>
          </cell>
          <cell r="N621" t="str">
            <v>Menos 20 servicio</v>
          </cell>
          <cell r="O621" t="str">
            <v>Provisional</v>
          </cell>
          <cell r="P621" t="str">
            <v>Temporal</v>
          </cell>
          <cell r="R621" t="str">
            <v>Colombia</v>
          </cell>
          <cell r="S621" t="str">
            <v>Bogotá D. C.</v>
          </cell>
          <cell r="T621" t="str">
            <v>Bogotá D. C.</v>
          </cell>
          <cell r="U621">
            <v>28427</v>
          </cell>
          <cell r="V621">
            <v>40.755555555555553</v>
          </cell>
          <cell r="W621" t="str">
            <v>Menos 55 edad</v>
          </cell>
          <cell r="X621" t="str">
            <v>ACTIVO</v>
          </cell>
          <cell r="Y621" t="str">
            <v>F</v>
          </cell>
          <cell r="Z621" t="str">
            <v>nmartinez@contraloriabogota.gov.co</v>
          </cell>
          <cell r="AA621">
            <v>52436601</v>
          </cell>
          <cell r="AB621" t="str">
            <v>PROFESIONAL</v>
          </cell>
        </row>
        <row r="622">
          <cell r="A622">
            <v>52438704</v>
          </cell>
          <cell r="B622" t="str">
            <v>1758</v>
          </cell>
          <cell r="C622" t="str">
            <v>SEPULVEDA DUARTE DORIS YOLANDA</v>
          </cell>
          <cell r="D622" t="str">
            <v>PROFESIONAL UNIVERSITARIO 219 1</v>
          </cell>
          <cell r="E622" t="str">
            <v>PROFESIONAL UNIVERSITARIO 219 1</v>
          </cell>
          <cell r="F622" t="str">
            <v>DIRECCION DE TECNOLOGIAS DE LA INFORMACION Y LAS COMUNICACIONES</v>
          </cell>
          <cell r="G622" t="str">
            <v>DIRECCION DE TECNOLOGIAS DE LA INFORMACION Y LAS COMUNICACIONES</v>
          </cell>
          <cell r="H622" t="str">
            <v xml:space="preserve">ADMINISTRADOR DE SISTEMAS E INFORMATICA </v>
          </cell>
          <cell r="I622" t="str">
            <v>ADMINISTRACION DE SISTEMAS INFORMATICOS</v>
          </cell>
          <cell r="J622" t="str">
            <v>FORMULACION Y EVALUACION SOCIAL Y ECONOMICA DE PROYECTOS</v>
          </cell>
          <cell r="K622" t="str">
            <v>ESPECIALIZACION EN FORMULACION Y EVALUACION SOCIAL Y ECONOMICA DE PROYECTOS</v>
          </cell>
          <cell r="L622">
            <v>42950</v>
          </cell>
          <cell r="M622">
            <v>0.99444444444444446</v>
          </cell>
          <cell r="N622" t="str">
            <v>Menos 20 servicio</v>
          </cell>
          <cell r="O622" t="str">
            <v>Provisional</v>
          </cell>
          <cell r="P622" t="str">
            <v>Temporal</v>
          </cell>
          <cell r="R622" t="str">
            <v>Colombia</v>
          </cell>
          <cell r="S622" t="str">
            <v>Boyacá</v>
          </cell>
          <cell r="T622" t="str">
            <v>Jericó</v>
          </cell>
          <cell r="U622">
            <v>28614</v>
          </cell>
          <cell r="V622">
            <v>40.241666666666667</v>
          </cell>
          <cell r="W622" t="str">
            <v>Menos 55 edad</v>
          </cell>
          <cell r="X622" t="str">
            <v>ACTIVO</v>
          </cell>
          <cell r="Y622" t="str">
            <v>F</v>
          </cell>
          <cell r="Z622" t="str">
            <v>dsepulveda@contraloriabogota.gov.co</v>
          </cell>
          <cell r="AA622">
            <v>52438704</v>
          </cell>
          <cell r="AB622" t="str">
            <v>PROFESIONAL</v>
          </cell>
        </row>
        <row r="623">
          <cell r="A623">
            <v>52455315</v>
          </cell>
          <cell r="B623" t="str">
            <v>1196</v>
          </cell>
          <cell r="C623" t="str">
            <v>GIRALDO GUTIERREZ CLEMENCIA HELENA</v>
          </cell>
          <cell r="D623" t="str">
            <v>ASESOR 105 2</v>
          </cell>
          <cell r="E623" t="str">
            <v>ASESOR 105 2</v>
          </cell>
          <cell r="F623" t="str">
            <v>DIRECCION SECTOR GOBIERNO</v>
          </cell>
          <cell r="G623" t="str">
            <v>DIRECCION SECTOR GOBIERNO</v>
          </cell>
          <cell r="H623" t="str">
            <v>ABOGADO</v>
          </cell>
          <cell r="I623" t="str">
            <v>DERECHO</v>
          </cell>
          <cell r="J623" t="str">
            <v>CONTRATACION ESTATAL</v>
          </cell>
          <cell r="K623" t="str">
            <v>ESPECIALIZACION EN CONTRATACION ESTATAL</v>
          </cell>
          <cell r="L623">
            <v>42521</v>
          </cell>
          <cell r="M623">
            <v>2.1694444444444443</v>
          </cell>
          <cell r="N623" t="str">
            <v>Menos 20 servicio</v>
          </cell>
          <cell r="O623" t="str">
            <v>Planta</v>
          </cell>
          <cell r="P623" t="str">
            <v>Libre N y R</v>
          </cell>
          <cell r="R623" t="str">
            <v>España</v>
          </cell>
          <cell r="S623" t="str">
            <v>Navarra</v>
          </cell>
          <cell r="T623" t="str">
            <v>Pamplona</v>
          </cell>
          <cell r="U623">
            <v>28915</v>
          </cell>
          <cell r="V623">
            <v>39.416666666666664</v>
          </cell>
          <cell r="W623" t="str">
            <v>Menos 55 edad</v>
          </cell>
          <cell r="X623" t="str">
            <v>ACTIVO</v>
          </cell>
          <cell r="Y623" t="str">
            <v>F</v>
          </cell>
          <cell r="Z623" t="str">
            <v>cgiraldo@contraloriabogota.gov.co</v>
          </cell>
          <cell r="AA623">
            <v>52455315</v>
          </cell>
          <cell r="AB623" t="str">
            <v>ASESOR</v>
          </cell>
        </row>
        <row r="624">
          <cell r="A624">
            <v>52455955</v>
          </cell>
          <cell r="B624" t="str">
            <v>1091</v>
          </cell>
          <cell r="C624" t="str">
            <v>VELEZ MARROQUIN CARMEN PAOLA</v>
          </cell>
          <cell r="D624" t="str">
            <v>DIRECTOR TECNICO 009 4</v>
          </cell>
          <cell r="E624" t="str">
            <v>DIRECTOR TECNICO 009 4</v>
          </cell>
          <cell r="F624" t="str">
            <v>DIRECCION SECTOR SERVICIOS PUBLICOS</v>
          </cell>
          <cell r="G624" t="str">
            <v>DIRECCION SECTOR SERVICIOS PUBLICOS</v>
          </cell>
          <cell r="H624" t="str">
            <v>ABOGADO</v>
          </cell>
          <cell r="I624" t="str">
            <v>DERECHO</v>
          </cell>
          <cell r="J624" t="str">
            <v>MAGISER EN PROPIEDAD INTELECTUAL; PROPIEDAD INDUSTRIAL DERECHOS DE AUTOR Y NUEVAS TECNOLOGIAS</v>
          </cell>
          <cell r="K624" t="str">
            <v>MAESTRIA EN PROPIEDAD INTELECTUAL; ESPECIALIZACION EN PROPIEDAD INDUSTRIAL, DERECHOS DE AUTOR Y NUEVAS TECNOLOGIAS</v>
          </cell>
          <cell r="L624">
            <v>42619</v>
          </cell>
          <cell r="M624">
            <v>1.9027777777777777</v>
          </cell>
          <cell r="N624" t="str">
            <v>Menos 20 servicio</v>
          </cell>
          <cell r="O624" t="str">
            <v>Planta</v>
          </cell>
          <cell r="P624" t="str">
            <v>Libre N y R</v>
          </cell>
          <cell r="R624" t="str">
            <v>Colombia</v>
          </cell>
          <cell r="S624" t="str">
            <v>Bogotá D. C.</v>
          </cell>
          <cell r="T624" t="str">
            <v>Bogotá D. C.</v>
          </cell>
          <cell r="U624">
            <v>28948</v>
          </cell>
          <cell r="V624">
            <v>39.327777777777776</v>
          </cell>
          <cell r="W624" t="str">
            <v>Menos 55 edad</v>
          </cell>
          <cell r="X624" t="str">
            <v>ACTIVO</v>
          </cell>
          <cell r="Y624" t="str">
            <v>F</v>
          </cell>
          <cell r="Z624" t="str">
            <v>pvelez@contraloriabogota.gov.co</v>
          </cell>
          <cell r="AA624">
            <v>52455955</v>
          </cell>
          <cell r="AB624" t="str">
            <v>DIRECTIVO</v>
          </cell>
        </row>
        <row r="625">
          <cell r="A625">
            <v>52466575</v>
          </cell>
          <cell r="B625" t="str">
            <v>1819</v>
          </cell>
          <cell r="C625" t="str">
            <v>VELASCO RUIZ ARALY ALEJANDRA</v>
          </cell>
          <cell r="D625" t="str">
            <v>TECNICO OPERATIVO 314 5</v>
          </cell>
          <cell r="E625" t="str">
            <v>TECNICO OPERATIVO 314 5</v>
          </cell>
          <cell r="F625" t="str">
            <v>OFICINA DE ASUNTOS DISCIPLINARIOS</v>
          </cell>
          <cell r="G625" t="str">
            <v>OFICINA DE ASUNTOS DISCIPLINARIOS</v>
          </cell>
          <cell r="H625" t="str">
            <v>ABOGADO</v>
          </cell>
          <cell r="I625" t="str">
            <v>DERECHO</v>
          </cell>
          <cell r="K625" t="str">
            <v/>
          </cell>
          <cell r="L625">
            <v>42678</v>
          </cell>
          <cell r="M625">
            <v>1.7416666666666667</v>
          </cell>
          <cell r="N625" t="str">
            <v>Menos 20 servicio</v>
          </cell>
          <cell r="O625" t="str">
            <v>Planta</v>
          </cell>
          <cell r="P625" t="str">
            <v>Carrera Administ</v>
          </cell>
          <cell r="R625" t="str">
            <v>Colombia</v>
          </cell>
          <cell r="S625" t="str">
            <v>Bogotá D. C.</v>
          </cell>
          <cell r="T625" t="str">
            <v>Bogotá D. C.</v>
          </cell>
          <cell r="U625">
            <v>29169</v>
          </cell>
          <cell r="V625">
            <v>38.725000000000001</v>
          </cell>
          <cell r="W625" t="str">
            <v>Menos 55 edad</v>
          </cell>
          <cell r="X625" t="str">
            <v>ACTIVO</v>
          </cell>
          <cell r="Y625" t="str">
            <v>F</v>
          </cell>
          <cell r="Z625" t="str">
            <v>avelasco@contraloriabogota.gov.co</v>
          </cell>
          <cell r="AA625">
            <v>52466575</v>
          </cell>
          <cell r="AB625" t="str">
            <v>TÉCNICO</v>
          </cell>
        </row>
        <row r="626">
          <cell r="A626">
            <v>52482741</v>
          </cell>
          <cell r="B626" t="str">
            <v>1423</v>
          </cell>
          <cell r="C626" t="str">
            <v>ZAMORA BAUTISTA MARIA ANGELICA</v>
          </cell>
          <cell r="D626" t="str">
            <v>PROFESIONAL ESPECIALIZADO 222 7</v>
          </cell>
          <cell r="E626" t="str">
            <v>PROFESIONAL ESPECIALIZADO 222 7</v>
          </cell>
          <cell r="F626" t="str">
            <v>SUBDIRECCION DE LA GESTION DE LA INFORMACION</v>
          </cell>
          <cell r="G626" t="str">
            <v>DIRECCION DE TECNOLOGIAS DE LA INFORMACION Y LAS COMUNICACIONES</v>
          </cell>
          <cell r="H626" t="str">
            <v>INGENIERO DE SISTEMAS CON ENFASIS EN SOFTWARE</v>
          </cell>
          <cell r="I626" t="str">
            <v>INGENIERIA DE SISTEMAS CON ENFASIS EN SOFTWARE</v>
          </cell>
          <cell r="J626" t="str">
            <v>AUDITORIA DE SISTEMAS; NUEVAS TECNOLOGIAS, INOVACION Y GESTION DE CIUDADES</v>
          </cell>
          <cell r="K626" t="str">
            <v>ESPECIALIZACION EN AUDITORIA DE SISTEMAS; ESPECIALIZACION EN NUEVAS TECNOLOGIAS, INNOVACION Y GESTION DE CIUDADES</v>
          </cell>
          <cell r="L626">
            <v>42278</v>
          </cell>
          <cell r="M626">
            <v>2.8333333333333335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R626" t="str">
            <v>Colombia</v>
          </cell>
          <cell r="S626" t="str">
            <v>Bogotá D. C.</v>
          </cell>
          <cell r="T626" t="str">
            <v>Bogotá D. C.</v>
          </cell>
          <cell r="U626">
            <v>29020</v>
          </cell>
          <cell r="V626">
            <v>39.130555555555553</v>
          </cell>
          <cell r="W626" t="str">
            <v>Menos 55 edad</v>
          </cell>
          <cell r="X626" t="str">
            <v>ACTIVO</v>
          </cell>
          <cell r="Y626" t="str">
            <v>F</v>
          </cell>
          <cell r="Z626" t="str">
            <v>mzamora@contraloriabogota.gov.co</v>
          </cell>
          <cell r="AA626">
            <v>52482741</v>
          </cell>
          <cell r="AB626" t="str">
            <v>PROFESIONAL</v>
          </cell>
        </row>
        <row r="627">
          <cell r="A627">
            <v>52486640</v>
          </cell>
          <cell r="B627" t="str">
            <v>1710</v>
          </cell>
          <cell r="C627" t="str">
            <v>BERMUDEZ DIAZ NATALIA ANDREA</v>
          </cell>
          <cell r="D627" t="str">
            <v>PROFESIONAL UNIVERSITARIO 219 3</v>
          </cell>
          <cell r="E627" t="str">
            <v>PROFESIONAL UNIVERSITARIO 219 3</v>
          </cell>
          <cell r="F627" t="str">
            <v>DIRECCION DE RESPONSABILIDAD FISCAL Y JURISDICCION COACTIVA</v>
          </cell>
          <cell r="G627" t="str">
            <v>DIRECCION DE RESPONSABILIDAD FISCAL Y JURISDICCION COACTIVA</v>
          </cell>
          <cell r="H627" t="str">
            <v>ABOGADO</v>
          </cell>
          <cell r="I627" t="str">
            <v>DERECHO</v>
          </cell>
          <cell r="J627" t="str">
            <v>DERECHO ADMINISTRATIVO</v>
          </cell>
          <cell r="K627" t="str">
            <v>ESPECIALIZACION EN DERECHO ADMINISTRATIVO</v>
          </cell>
          <cell r="L627">
            <v>42678</v>
          </cell>
          <cell r="M627">
            <v>1.7416666666666667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R627" t="str">
            <v>Colombia</v>
          </cell>
          <cell r="S627" t="str">
            <v>Bogotá D. C.</v>
          </cell>
          <cell r="T627" t="str">
            <v>Bogotá D. C.</v>
          </cell>
          <cell r="U627">
            <v>29440</v>
          </cell>
          <cell r="V627">
            <v>37.983333333333334</v>
          </cell>
          <cell r="W627" t="str">
            <v>Menos 55 edad</v>
          </cell>
          <cell r="X627" t="str">
            <v>ACTIVO</v>
          </cell>
          <cell r="Y627" t="str">
            <v>F</v>
          </cell>
          <cell r="Z627" t="str">
            <v>nbermudez@contraloriabogota.gov.co</v>
          </cell>
          <cell r="AA627">
            <v>52486640</v>
          </cell>
          <cell r="AB627" t="str">
            <v>PROFESIONAL</v>
          </cell>
        </row>
        <row r="628">
          <cell r="A628">
            <v>52488375</v>
          </cell>
          <cell r="B628" t="str">
            <v>1615</v>
          </cell>
          <cell r="C628" t="str">
            <v>VERA CASTRO MILETH VIVIANA</v>
          </cell>
          <cell r="D628" t="str">
            <v>PROFESIONAL UNIVERSITARIO 219 3</v>
          </cell>
          <cell r="E628" t="str">
            <v>PROFESIONAL UNIVERSITARIO 219 3</v>
          </cell>
          <cell r="F628" t="str">
            <v>DIRECCION SECTOR SALUD</v>
          </cell>
          <cell r="G628" t="str">
            <v>DIRECCION SECTOR SALUD</v>
          </cell>
          <cell r="H628" t="str">
            <v>TRABAJADOR SOCIAL</v>
          </cell>
          <cell r="I628" t="str">
            <v>TRABAJO SOCIAL</v>
          </cell>
          <cell r="J628" t="str">
            <v>ATENCION SOCIAL INTEGRAL EN SALUD MENTAL</v>
          </cell>
          <cell r="K628" t="str">
            <v>ESPECIALIZACION EN ATENCION SOCIAL INTEGRAL EN SALUD MENTAL</v>
          </cell>
          <cell r="L628">
            <v>42780</v>
          </cell>
          <cell r="M628">
            <v>1.4638888888888888</v>
          </cell>
          <cell r="N628" t="str">
            <v>Menos 20 servicio</v>
          </cell>
          <cell r="O628" t="str">
            <v>Planta</v>
          </cell>
          <cell r="P628" t="str">
            <v>Carrera Administ</v>
          </cell>
          <cell r="R628" t="str">
            <v>Colombia</v>
          </cell>
          <cell r="S628" t="str">
            <v>Bogotá D. C.</v>
          </cell>
          <cell r="T628" t="str">
            <v>Bogotá D. C.</v>
          </cell>
          <cell r="U628">
            <v>28208</v>
          </cell>
          <cell r="V628">
            <v>41.352777777777774</v>
          </cell>
          <cell r="W628" t="str">
            <v>Menos 55 edad</v>
          </cell>
          <cell r="X628" t="str">
            <v>ACTIVO</v>
          </cell>
          <cell r="Y628" t="str">
            <v>F</v>
          </cell>
          <cell r="Z628" t="str">
            <v>vivega@contraloriabogota.gov.co</v>
          </cell>
          <cell r="AA628">
            <v>52488375</v>
          </cell>
          <cell r="AB628" t="str">
            <v>PROFESIONAL</v>
          </cell>
        </row>
        <row r="629">
          <cell r="A629">
            <v>52490732</v>
          </cell>
          <cell r="B629" t="str">
            <v>1694</v>
          </cell>
          <cell r="C629" t="str">
            <v>OLSSON VARGAS INGRID KAREN</v>
          </cell>
          <cell r="D629" t="str">
            <v>PROFESIONAL UNIVERSITARIO 219 3</v>
          </cell>
          <cell r="E629" t="str">
            <v>PROFESIONAL UNIVERSITARIO 219 3</v>
          </cell>
          <cell r="F629" t="str">
            <v>SUBDIRECCION DE EVALUACION DE POLITICA PUBLICA</v>
          </cell>
          <cell r="G629" t="str">
            <v>DIRECCION DE ESTUDIOS DE ECONOMIA Y POLITICA PUBLICA</v>
          </cell>
          <cell r="H629" t="str">
            <v>ADMINISTRADOR PUBLICO</v>
          </cell>
          <cell r="I629" t="str">
            <v>ADMINISTRACION PUBLICA</v>
          </cell>
          <cell r="J629" t="str">
            <v>GOBIERNO Y GERENCIA Y ASUNTOS PUBLICOS</v>
          </cell>
          <cell r="K629" t="str">
            <v>ESPECIALIZACION EN GOBIERNO Y GERENCIA PUBLICA</v>
          </cell>
          <cell r="L629">
            <v>42461</v>
          </cell>
          <cell r="M629">
            <v>2.3333333333333335</v>
          </cell>
          <cell r="N629" t="str">
            <v>Menos 20 servicio</v>
          </cell>
          <cell r="O629" t="str">
            <v>Provisional</v>
          </cell>
          <cell r="P629" t="str">
            <v>Temporal</v>
          </cell>
          <cell r="R629" t="str">
            <v>Colombia</v>
          </cell>
          <cell r="S629" t="str">
            <v>Bogotá D. C.</v>
          </cell>
          <cell r="T629" t="str">
            <v>Bogotá D. C.</v>
          </cell>
          <cell r="U629">
            <v>28496</v>
          </cell>
          <cell r="V629">
            <v>40.569444444444443</v>
          </cell>
          <cell r="W629" t="str">
            <v>Menos 55 edad</v>
          </cell>
          <cell r="X629" t="str">
            <v>ACTIVO</v>
          </cell>
          <cell r="Y629" t="str">
            <v>F</v>
          </cell>
          <cell r="Z629" t="str">
            <v>iolsson@contraloriabogota.gov.co</v>
          </cell>
          <cell r="AA629">
            <v>52490732</v>
          </cell>
          <cell r="AB629" t="str">
            <v>PROFESIONAL</v>
          </cell>
        </row>
        <row r="630">
          <cell r="A630">
            <v>52492290</v>
          </cell>
          <cell r="B630" t="str">
            <v>1188</v>
          </cell>
          <cell r="C630" t="str">
            <v xml:space="preserve">DE LA TORRE DUEÑAS CAROLINA </v>
          </cell>
          <cell r="D630" t="str">
            <v>ASESOR 105 2</v>
          </cell>
          <cell r="E630" t="str">
            <v>ASESOR 105 2</v>
          </cell>
          <cell r="F630" t="str">
            <v>DIRECCION SECTOR SERVICIOS PUBLICOS</v>
          </cell>
          <cell r="G630" t="str">
            <v>DIRECCION SECTOR SERVICIOS PUBLICOS</v>
          </cell>
          <cell r="H630" t="str">
            <v>ABOGADO</v>
          </cell>
          <cell r="I630" t="str">
            <v>DERECHO</v>
          </cell>
          <cell r="J630" t="str">
            <v>DERECHO COMERCIAL</v>
          </cell>
          <cell r="K630" t="str">
            <v>ESPECIALIZACION EN DERECHO COMERCIAL</v>
          </cell>
          <cell r="L630">
            <v>42633</v>
          </cell>
          <cell r="M630">
            <v>1.8638888888888889</v>
          </cell>
          <cell r="N630" t="str">
            <v>Menos 20 servicio</v>
          </cell>
          <cell r="O630" t="str">
            <v>Planta</v>
          </cell>
          <cell r="P630" t="str">
            <v>Libre N y R</v>
          </cell>
          <cell r="R630" t="str">
            <v>Colombia</v>
          </cell>
          <cell r="S630" t="str">
            <v>Bogotá D. C.</v>
          </cell>
          <cell r="T630" t="str">
            <v>Bogotá D. C.</v>
          </cell>
          <cell r="U630">
            <v>28393</v>
          </cell>
          <cell r="V630">
            <v>40.85</v>
          </cell>
          <cell r="W630" t="str">
            <v>Menos 55 edad</v>
          </cell>
          <cell r="X630" t="str">
            <v>ACTIVO</v>
          </cell>
          <cell r="Y630" t="str">
            <v>F</v>
          </cell>
          <cell r="Z630" t="str">
            <v>ctorre@contraloriabogota.gov.co</v>
          </cell>
          <cell r="AA630">
            <v>52492290</v>
          </cell>
          <cell r="AB630" t="str">
            <v>ASESOR</v>
          </cell>
        </row>
        <row r="631">
          <cell r="A631">
            <v>52496774</v>
          </cell>
          <cell r="B631" t="str">
            <v>1780</v>
          </cell>
          <cell r="C631" t="str">
            <v>MARTIN GONZALEZ JOHANNA MERCEDES</v>
          </cell>
          <cell r="D631" t="str">
            <v>PROFESIONAL UNIVERSITARIO 219 3</v>
          </cell>
          <cell r="E631" t="str">
            <v>PROFESIONAL UNIVERSITARIO 219 1</v>
          </cell>
          <cell r="F631" t="str">
            <v>DIRECCION SECTOR SERVICIOS PUBLICOS</v>
          </cell>
          <cell r="G631" t="str">
            <v>DIRECCION SECTOR SERVICIOS PUBLICOS</v>
          </cell>
          <cell r="H631" t="str">
            <v>CONTADOR PUBLICO</v>
          </cell>
          <cell r="I631" t="str">
            <v>CONTADURIA PUBLICA</v>
          </cell>
          <cell r="J631" t="str">
            <v/>
          </cell>
          <cell r="K631" t="str">
            <v/>
          </cell>
          <cell r="L631">
            <v>42304</v>
          </cell>
          <cell r="M631">
            <v>2.7611111111111111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R631" t="str">
            <v>Colombia</v>
          </cell>
          <cell r="S631" t="str">
            <v>Bogotá D. C.</v>
          </cell>
          <cell r="T631" t="str">
            <v>Bogotá D. C.</v>
          </cell>
          <cell r="U631">
            <v>29029</v>
          </cell>
          <cell r="V631">
            <v>39.105555555555554</v>
          </cell>
          <cell r="W631" t="str">
            <v>Menos 55 edad</v>
          </cell>
          <cell r="X631" t="str">
            <v>ACTIVO</v>
          </cell>
          <cell r="Y631" t="str">
            <v>F</v>
          </cell>
          <cell r="Z631" t="str">
            <v>jmartin@contraloriabogota.gov.co</v>
          </cell>
          <cell r="AA631">
            <v>52496774</v>
          </cell>
          <cell r="AB631" t="str">
            <v>PROFESIONAL</v>
          </cell>
        </row>
        <row r="632">
          <cell r="A632">
            <v>52506226</v>
          </cell>
          <cell r="B632" t="str">
            <v>1742</v>
          </cell>
          <cell r="C632" t="str">
            <v>CORTES JIMENEZ SANDRA MILENA</v>
          </cell>
          <cell r="D632" t="str">
            <v>PROFESIONAL UNIVERSITARIO 219 3</v>
          </cell>
          <cell r="E632" t="str">
            <v>PROFESIONAL UNIVERSITARIO 219 3</v>
          </cell>
          <cell r="F632" t="str">
            <v>SUBDIRECCION DE ESTADISTICA Y ANALISIS PRESUPUESTAL Y FINANCIERO</v>
          </cell>
          <cell r="G632" t="str">
            <v>DIRECCION DE ESTUDIOS DE ECONOMIA Y POLITICA PUBLICA</v>
          </cell>
          <cell r="H632" t="str">
            <v>ADMINISTRADOR DE EMPRESAS</v>
          </cell>
          <cell r="I632" t="str">
            <v>ADMINISTRACION DE EMPRESAS</v>
          </cell>
          <cell r="J632" t="str">
            <v>FNANZAS Y ADMINISTRACION PUBLICA</v>
          </cell>
          <cell r="K632" t="str">
            <v>ESPECIALIZACION EN FINANZAS Y ADMINISTRACION PUBLICA</v>
          </cell>
          <cell r="L632">
            <v>42254</v>
          </cell>
          <cell r="M632">
            <v>2.9</v>
          </cell>
          <cell r="N632" t="str">
            <v>Menos 20 servicio</v>
          </cell>
          <cell r="O632" t="str">
            <v>Planta</v>
          </cell>
          <cell r="P632" t="str">
            <v>Carrera Administ</v>
          </cell>
          <cell r="R632" t="str">
            <v>Colombia</v>
          </cell>
          <cell r="S632" t="str">
            <v>Bogotá D. C.</v>
          </cell>
          <cell r="T632" t="str">
            <v>Bogotá D. C.</v>
          </cell>
          <cell r="U632">
            <v>28843</v>
          </cell>
          <cell r="V632">
            <v>39.616666666666667</v>
          </cell>
          <cell r="W632" t="str">
            <v>Menos 55 edad</v>
          </cell>
          <cell r="X632" t="str">
            <v>ACTIVO</v>
          </cell>
          <cell r="Y632" t="str">
            <v>F</v>
          </cell>
          <cell r="Z632" t="str">
            <v>smcortes@contraloriabogota.gov.co</v>
          </cell>
          <cell r="AA632">
            <v>52506226</v>
          </cell>
          <cell r="AB632" t="str">
            <v>PROFESIONAL</v>
          </cell>
        </row>
        <row r="633">
          <cell r="A633">
            <v>52515257</v>
          </cell>
          <cell r="B633" t="str">
            <v>1661</v>
          </cell>
          <cell r="C633" t="str">
            <v>GAITAN BETANCOURT XIMENA ANDREA</v>
          </cell>
          <cell r="D633" t="str">
            <v>PROFESIONAL UNIVERSITARIO 219 3</v>
          </cell>
          <cell r="E633" t="str">
            <v>PROFESIONAL UNIVERSITARIO 219 3</v>
          </cell>
          <cell r="F633" t="str">
            <v>DIRECCION SECTOR SEGURIDAD, CONVIVENCIA Y JUSTICIA</v>
          </cell>
          <cell r="G633" t="str">
            <v>DIRECCION SECTOR SEGURIDAD, CONVIVENCIA Y JUSTICIA</v>
          </cell>
          <cell r="H633" t="str">
            <v>INGENIERO FINANCIERO</v>
          </cell>
          <cell r="I633" t="str">
            <v>INGENIERIA FINANCIERA</v>
          </cell>
          <cell r="J633" t="str">
            <v/>
          </cell>
          <cell r="K633" t="str">
            <v/>
          </cell>
          <cell r="L633">
            <v>39462</v>
          </cell>
          <cell r="M633">
            <v>10.544444444444444</v>
          </cell>
          <cell r="N633" t="str">
            <v>Menos 20 servicio</v>
          </cell>
          <cell r="O633" t="str">
            <v>Provisional</v>
          </cell>
          <cell r="P633" t="str">
            <v>Definitivo</v>
          </cell>
          <cell r="R633" t="str">
            <v>Colombia</v>
          </cell>
          <cell r="S633" t="str">
            <v>Bogotá D. C.</v>
          </cell>
          <cell r="T633" t="str">
            <v>Bogotá D. C.</v>
          </cell>
          <cell r="U633">
            <v>29233</v>
          </cell>
          <cell r="V633">
            <v>38.549999999999997</v>
          </cell>
          <cell r="W633" t="str">
            <v>Menos 55 edad</v>
          </cell>
          <cell r="X633" t="str">
            <v>ACTIVO</v>
          </cell>
          <cell r="Y633" t="str">
            <v>F</v>
          </cell>
          <cell r="Z633" t="str">
            <v>xgaitan@contraloriabogota.gov.co</v>
          </cell>
          <cell r="AA633">
            <v>52515257</v>
          </cell>
          <cell r="AB633" t="str">
            <v>PROFESIONAL</v>
          </cell>
        </row>
        <row r="634">
          <cell r="A634">
            <v>52521716</v>
          </cell>
          <cell r="B634" t="str">
            <v>1323</v>
          </cell>
          <cell r="C634" t="str">
            <v>MAHECHA RODRIGUEZ HIMELDA JEOVANNA DEL PILAR</v>
          </cell>
          <cell r="D634" t="str">
            <v>PROFESIONAL ESPECIALIZADO 222 7</v>
          </cell>
          <cell r="E634" t="str">
            <v>PROFESIONAL ESPECIALIZADO 222 7</v>
          </cell>
          <cell r="F634" t="str">
            <v>DIRECCION SECTOR INTEGRACION SOCIAL</v>
          </cell>
          <cell r="G634" t="str">
            <v>DIRECCION SECTOR INTEGRACION SOCIAL</v>
          </cell>
          <cell r="H634" t="str">
            <v>INGENIERO MECANICO</v>
          </cell>
          <cell r="I634" t="str">
            <v>INGENIERIA MECANICA</v>
          </cell>
          <cell r="J634" t="str">
            <v>GERENCIA GESTION HUMANA Y DESARROLLO ORGANIZACIONAL; GERENCIA DE EMPRESAS</v>
          </cell>
          <cell r="K634" t="str">
            <v>ESPECIALIZACION EN GERENCIA EN GESTION HUMANA Y DESARROLLO ORGANIZACIONAL; ESPECIALIZACION EN GERENCIA DE EMPRESAS</v>
          </cell>
          <cell r="L634">
            <v>42198</v>
          </cell>
          <cell r="M634">
            <v>3.05</v>
          </cell>
          <cell r="N634" t="str">
            <v>Menos 20 servicio</v>
          </cell>
          <cell r="O634" t="str">
            <v>Planta</v>
          </cell>
          <cell r="P634" t="str">
            <v>Carrera Administ</v>
          </cell>
          <cell r="R634" t="str">
            <v>Colombia</v>
          </cell>
          <cell r="S634" t="str">
            <v>Bogotá D. C.</v>
          </cell>
          <cell r="T634" t="str">
            <v>Bogotá D. C.</v>
          </cell>
          <cell r="U634">
            <v>28577</v>
          </cell>
          <cell r="V634">
            <v>40.341666666666669</v>
          </cell>
          <cell r="W634" t="str">
            <v>Menos 55 edad</v>
          </cell>
          <cell r="X634" t="str">
            <v>ACTIVO</v>
          </cell>
          <cell r="Y634" t="str">
            <v>F</v>
          </cell>
          <cell r="Z634" t="str">
            <v>himahecha@contraloriabogota.gov.co</v>
          </cell>
          <cell r="AA634">
            <v>52521716</v>
          </cell>
          <cell r="AB634" t="str">
            <v>PROFESIONAL</v>
          </cell>
        </row>
        <row r="635">
          <cell r="A635">
            <v>52525793</v>
          </cell>
          <cell r="B635" t="str">
            <v>1991</v>
          </cell>
          <cell r="C635" t="str">
            <v>TIBABIJA LADINO DENNYS ADRIANA</v>
          </cell>
          <cell r="D635" t="str">
            <v>AUXILIAR ADMINISTRATIVO 407 3</v>
          </cell>
          <cell r="E635" t="str">
            <v>AUXILIAR ADMINISTRATIVO 407 3</v>
          </cell>
          <cell r="F635" t="str">
            <v>DIRECCION SECTOR HACIENDA</v>
          </cell>
          <cell r="G635" t="str">
            <v>DIRECCION SECTOR HACIENDA</v>
          </cell>
          <cell r="H635" t="str">
            <v>BACHILLER ACADEMICO</v>
          </cell>
          <cell r="I635" t="str">
            <v>BACHILLERATO ACADEMICO</v>
          </cell>
          <cell r="K635" t="str">
            <v/>
          </cell>
          <cell r="L635">
            <v>42907</v>
          </cell>
          <cell r="M635">
            <v>1.1111111111111112</v>
          </cell>
          <cell r="N635" t="str">
            <v>Menos 20 servicio</v>
          </cell>
          <cell r="O635" t="str">
            <v>Provisional</v>
          </cell>
          <cell r="P635" t="str">
            <v>Temporal</v>
          </cell>
          <cell r="R635" t="str">
            <v>Colombia</v>
          </cell>
          <cell r="S635" t="str">
            <v>Meta</v>
          </cell>
          <cell r="T635" t="str">
            <v>Villavicencio</v>
          </cell>
          <cell r="U635">
            <v>28644</v>
          </cell>
          <cell r="V635">
            <v>40.161111111111111</v>
          </cell>
          <cell r="W635" t="str">
            <v>Menos 55 edad</v>
          </cell>
          <cell r="X635" t="str">
            <v>ACTIVO</v>
          </cell>
          <cell r="Y635" t="str">
            <v>F</v>
          </cell>
          <cell r="Z635" t="str">
            <v>dtibabija@contraloriabogota.gov.co</v>
          </cell>
          <cell r="AA635">
            <v>52525793</v>
          </cell>
          <cell r="AB635" t="str">
            <v>ASISTENCIAL</v>
          </cell>
        </row>
        <row r="636">
          <cell r="A636">
            <v>52533560</v>
          </cell>
          <cell r="B636" t="str">
            <v>1523</v>
          </cell>
          <cell r="C636" t="str">
            <v>PINZON ZAPATA OLGA YOLANDA</v>
          </cell>
          <cell r="D636" t="str">
            <v>PROFESIONAL UNIVERSITARIO 219 3</v>
          </cell>
          <cell r="E636" t="str">
            <v>PROFESIONAL UNIVERSITARIO 219 3</v>
          </cell>
          <cell r="F636" t="str">
            <v>DIRECCION SECTOR HABITAT Y AMBIENTE</v>
          </cell>
          <cell r="G636" t="str">
            <v>DIRECCION SECTOR HABITAT Y AMBIENTE</v>
          </cell>
          <cell r="H636" t="str">
            <v>INGENIERO AMBIENTAL Y SANITARIA</v>
          </cell>
          <cell r="I636" t="str">
            <v>INGENIERIA AMBIENTAL Y SANITARIA</v>
          </cell>
          <cell r="J636" t="str">
            <v>PLANIFICACIÓN Y ADMINISTRACION DESARROLLO RURAL; EVALUACION DE IMPACTO AMBIENTAL</v>
          </cell>
          <cell r="K636" t="str">
            <v>ESPECIALIZACION EN PLANIFICACION Y ADMINISTRACION DEL DESARROLLO REGIONAL; ESPECIALIZACION EN EVALUACION DEL IMPACTO AMBIENTAL DE PROYECTOS</v>
          </cell>
          <cell r="L636">
            <v>42656</v>
          </cell>
          <cell r="M636">
            <v>1.8</v>
          </cell>
          <cell r="N636" t="str">
            <v>Menos 20 servicio</v>
          </cell>
          <cell r="O636" t="str">
            <v>Planta</v>
          </cell>
          <cell r="P636" t="str">
            <v>Carrera Administ</v>
          </cell>
          <cell r="R636" t="str">
            <v>Colombia</v>
          </cell>
          <cell r="S636" t="str">
            <v>Bogotá D. C.</v>
          </cell>
          <cell r="T636" t="str">
            <v>Bogotá D. C.</v>
          </cell>
          <cell r="U636">
            <v>28914</v>
          </cell>
          <cell r="V636">
            <v>39.419444444444444</v>
          </cell>
          <cell r="W636" t="str">
            <v>Menos 55 edad</v>
          </cell>
          <cell r="X636" t="str">
            <v>ACTIVO</v>
          </cell>
          <cell r="Y636" t="str">
            <v>F</v>
          </cell>
          <cell r="Z636" t="str">
            <v>opinzon@contraloriabogota.gov.co</v>
          </cell>
          <cell r="AA636">
            <v>52533560</v>
          </cell>
          <cell r="AB636" t="str">
            <v>PROFESIONAL</v>
          </cell>
        </row>
        <row r="637">
          <cell r="A637">
            <v>52536145</v>
          </cell>
          <cell r="B637" t="str">
            <v>1154</v>
          </cell>
          <cell r="C637" t="str">
            <v xml:space="preserve">SUAREZ CABEZA CAROLINA </v>
          </cell>
          <cell r="D637" t="str">
            <v>GERENTE 039 1</v>
          </cell>
          <cell r="E637" t="str">
            <v>GERENTE 039 1</v>
          </cell>
          <cell r="F637" t="str">
            <v>DIRECCION SECTOR EDUCACION</v>
          </cell>
          <cell r="G637" t="str">
            <v>DIRECCION SECTOR EDUCACION</v>
          </cell>
          <cell r="H637" t="str">
            <v>ABOGADO</v>
          </cell>
          <cell r="I637" t="str">
            <v>DERECHO</v>
          </cell>
          <cell r="J637" t="str">
            <v>CONTRATACION ESTATAL; DERECHO ADMINISTRATIVO</v>
          </cell>
          <cell r="K637" t="str">
            <v>ESPECIALIZACION EN CONTRATACION ESTATAL; ESPECIALIZACION EN DERECHO ADMINISTRATIVO</v>
          </cell>
          <cell r="L637">
            <v>42993</v>
          </cell>
          <cell r="M637">
            <v>0.87777777777777777</v>
          </cell>
          <cell r="N637" t="str">
            <v>Menos 20 servicio</v>
          </cell>
          <cell r="O637" t="str">
            <v>Planta</v>
          </cell>
          <cell r="P637" t="str">
            <v>Libre N y R</v>
          </cell>
          <cell r="R637" t="str">
            <v>Colombia</v>
          </cell>
          <cell r="S637" t="str">
            <v>Bogotá D. C.</v>
          </cell>
          <cell r="T637" t="str">
            <v>Bogotá D. C.</v>
          </cell>
          <cell r="U637">
            <v>29094</v>
          </cell>
          <cell r="V637">
            <v>38.927777777777777</v>
          </cell>
          <cell r="W637" t="str">
            <v>Menos 55 edad</v>
          </cell>
          <cell r="X637" t="str">
            <v>ACTIVO</v>
          </cell>
          <cell r="Y637" t="str">
            <v>F</v>
          </cell>
          <cell r="Z637" t="str">
            <v>casuarez@contraloriabogota.gov.co</v>
          </cell>
          <cell r="AA637">
            <v>52536145</v>
          </cell>
          <cell r="AB637" t="str">
            <v>DIRECTIVO</v>
          </cell>
        </row>
        <row r="638">
          <cell r="A638">
            <v>52539608</v>
          </cell>
          <cell r="B638" t="str">
            <v>1399</v>
          </cell>
          <cell r="C638" t="str">
            <v>LOZANO RUIZ NIDIA CAROLINA</v>
          </cell>
          <cell r="D638" t="str">
            <v>PROFESIONAL ESPECIALIZADO 222 7</v>
          </cell>
          <cell r="E638" t="str">
            <v>PROFESIONAL ESPECIALIZADO 222 7</v>
          </cell>
          <cell r="F638" t="str">
            <v>SUBDIRECCION DE RECURSOS MATERIALES</v>
          </cell>
          <cell r="G638" t="str">
            <v>DIRECCION ADMINISTRATIVA Y FINANCIERA</v>
          </cell>
          <cell r="H638" t="str">
            <v>ADMINISTRADOR DE EMPRESAS</v>
          </cell>
          <cell r="I638" t="str">
            <v>ADMINISTRACION DE EMPRESAS</v>
          </cell>
          <cell r="J638" t="str">
            <v>COMERCIO INTERNACIONAL</v>
          </cell>
          <cell r="K638" t="str">
            <v>ESPECIALIZACION EN COMERCIO INTERNACIONAL</v>
          </cell>
          <cell r="L638">
            <v>41401</v>
          </cell>
          <cell r="M638">
            <v>5.2333333333333334</v>
          </cell>
          <cell r="N638" t="str">
            <v>Menos 20 servicio</v>
          </cell>
          <cell r="O638" t="str">
            <v>Provisional</v>
          </cell>
          <cell r="P638" t="str">
            <v>Definitivo</v>
          </cell>
          <cell r="R638" t="str">
            <v>Colombia</v>
          </cell>
          <cell r="S638" t="str">
            <v>Bogotá D. C.</v>
          </cell>
          <cell r="T638" t="str">
            <v>Bogotá D. C.</v>
          </cell>
          <cell r="U638">
            <v>29128</v>
          </cell>
          <cell r="V638">
            <v>38.836111111111109</v>
          </cell>
          <cell r="W638" t="str">
            <v>Menos 55 edad</v>
          </cell>
          <cell r="X638" t="str">
            <v>ACTIVO</v>
          </cell>
          <cell r="Y638" t="str">
            <v>F</v>
          </cell>
          <cell r="Z638" t="str">
            <v>nlozano@contraloriabogota.gov.co</v>
          </cell>
          <cell r="AA638">
            <v>52539608</v>
          </cell>
          <cell r="AB638" t="str">
            <v>PROFESIONAL</v>
          </cell>
        </row>
        <row r="639">
          <cell r="A639">
            <v>52550074</v>
          </cell>
          <cell r="B639" t="str">
            <v>2043</v>
          </cell>
          <cell r="C639" t="str">
            <v>ROZO CORREDOR SANDRA PATRICIA</v>
          </cell>
          <cell r="D639" t="str">
            <v>AUXILIAR DE SERVICIOS GENERALES 470 1</v>
          </cell>
          <cell r="E639" t="str">
            <v>AUXILIAR DE SERVICIOS GENERALES 470 1</v>
          </cell>
          <cell r="F639" t="str">
            <v>SUBDIRECCION DE SERVICIOS GENERALES</v>
          </cell>
          <cell r="G639" t="str">
            <v>DIRECCION ADMINISTRATIVA Y FINANCIERA</v>
          </cell>
          <cell r="H639" t="str">
            <v>BACHILLER ACADEMICO</v>
          </cell>
          <cell r="I639" t="str">
            <v>BACHILLERATO ACADEMICO</v>
          </cell>
          <cell r="J639" t="str">
            <v/>
          </cell>
          <cell r="K639" t="str">
            <v/>
          </cell>
          <cell r="L639">
            <v>42258</v>
          </cell>
          <cell r="M639">
            <v>2.8888888888888888</v>
          </cell>
          <cell r="N639" t="str">
            <v>Menos 20 servicio</v>
          </cell>
          <cell r="O639" t="str">
            <v>Planta</v>
          </cell>
          <cell r="P639" t="str">
            <v>Carrera Administ</v>
          </cell>
          <cell r="R639" t="str">
            <v>Colombia</v>
          </cell>
          <cell r="S639" t="str">
            <v>Bogotá D. C.</v>
          </cell>
          <cell r="T639" t="str">
            <v>Bogotá D. C.</v>
          </cell>
          <cell r="U639">
            <v>25527</v>
          </cell>
          <cell r="V639">
            <v>48.697222222222223</v>
          </cell>
          <cell r="W639" t="str">
            <v>Menos 55 edad</v>
          </cell>
          <cell r="X639" t="str">
            <v>ACTIVO</v>
          </cell>
          <cell r="Y639" t="str">
            <v>F</v>
          </cell>
          <cell r="AA639">
            <v>52550074</v>
          </cell>
          <cell r="AB639" t="str">
            <v>ASISTENCIAL</v>
          </cell>
        </row>
        <row r="640">
          <cell r="A640">
            <v>52553269</v>
          </cell>
          <cell r="B640" t="str">
            <v>1336</v>
          </cell>
          <cell r="C640" t="str">
            <v>FORERO NIÑO CLAUDIA LILIANA</v>
          </cell>
          <cell r="D640" t="str">
            <v>PROFESIONAL ESPECIALIZADO 222 7</v>
          </cell>
          <cell r="E640" t="str">
            <v>PROFESIONAL ESPECIALIZADO 222 7</v>
          </cell>
          <cell r="F640" t="str">
            <v>SUBDIRECCION DE ESTUDIOS ECONOMICOS Y FISCALES</v>
          </cell>
          <cell r="G640" t="str">
            <v>DIRECCION DE ESTUDIOS DE ECONOMIA Y POLITICA PUBLICA</v>
          </cell>
          <cell r="H640" t="str">
            <v>INGENIERO INDUSTRIAL</v>
          </cell>
          <cell r="I640" t="str">
            <v>INGENIERIA INDUSTRIAL</v>
          </cell>
          <cell r="J640" t="str">
            <v>FINANZAS Y ADMINISTRACION PUBLICA</v>
          </cell>
          <cell r="K640" t="str">
            <v>ESPECIALIZACION EN FINANZAS Y ADMINISTRACION PUBLICA</v>
          </cell>
          <cell r="L640">
            <v>42591</v>
          </cell>
          <cell r="M640">
            <v>1.9777777777777779</v>
          </cell>
          <cell r="N640" t="str">
            <v>Menos 20 servicio</v>
          </cell>
          <cell r="O640" t="str">
            <v>Provisional</v>
          </cell>
          <cell r="P640" t="str">
            <v>Definitivo</v>
          </cell>
          <cell r="R640" t="str">
            <v>Colombia</v>
          </cell>
          <cell r="S640" t="str">
            <v>Boyacá</v>
          </cell>
          <cell r="T640" t="str">
            <v>Chiquinquirá</v>
          </cell>
          <cell r="U640">
            <v>25729</v>
          </cell>
          <cell r="V640">
            <v>48.141666666666666</v>
          </cell>
          <cell r="W640" t="str">
            <v>Menos 55 edad</v>
          </cell>
          <cell r="X640" t="str">
            <v>ACTIVO</v>
          </cell>
          <cell r="Y640" t="str">
            <v>F</v>
          </cell>
          <cell r="Z640" t="str">
            <v>cforero@contraloriabogota.gov.co</v>
          </cell>
          <cell r="AA640">
            <v>52553269</v>
          </cell>
          <cell r="AB640" t="str">
            <v>PROFESIONAL</v>
          </cell>
        </row>
        <row r="641">
          <cell r="A641">
            <v>52555242</v>
          </cell>
          <cell r="B641" t="str">
            <v>1957</v>
          </cell>
          <cell r="C641" t="str">
            <v xml:space="preserve">PINEDA CEPEDA ELIANA </v>
          </cell>
          <cell r="D641" t="str">
            <v>SECRETARIO 440 8</v>
          </cell>
          <cell r="E641" t="str">
            <v>SECRETARIO 440 7</v>
          </cell>
          <cell r="F641" t="str">
            <v>SUBDIRECCION DE EVALUACION DE POLITICA PUBLICA</v>
          </cell>
          <cell r="G641" t="str">
            <v>DIRECCION DE ESTUDIOS DE ECONOMIA Y POLITICA PUBLICA</v>
          </cell>
          <cell r="H641" t="str">
            <v>TECNOLOGO EN GESTION ADMINISTRATIVA, SECRETARIA EJECUTIVA</v>
          </cell>
          <cell r="I641" t="e">
            <v>#N/A</v>
          </cell>
          <cell r="J641" t="str">
            <v/>
          </cell>
          <cell r="K641" t="str">
            <v/>
          </cell>
          <cell r="L641">
            <v>35019</v>
          </cell>
          <cell r="M641">
            <v>22.708333333333332</v>
          </cell>
          <cell r="N641" t="str">
            <v>Mas 20 servicio</v>
          </cell>
          <cell r="O641" t="str">
            <v>Planta</v>
          </cell>
          <cell r="P641" t="str">
            <v>Carrera Administ</v>
          </cell>
          <cell r="R641" t="str">
            <v>Colombia</v>
          </cell>
          <cell r="S641" t="str">
            <v>Bogotá D. C.</v>
          </cell>
          <cell r="T641" t="str">
            <v>Bogotá D. C.</v>
          </cell>
          <cell r="U641">
            <v>26254</v>
          </cell>
          <cell r="V641">
            <v>46.705555555555556</v>
          </cell>
          <cell r="W641" t="str">
            <v>Menos 55 edad</v>
          </cell>
          <cell r="X641" t="str">
            <v>ACTIVO</v>
          </cell>
          <cell r="Y641" t="str">
            <v>F</v>
          </cell>
          <cell r="Z641" t="str">
            <v>epineda@mail.contraloriabogota.gov.co</v>
          </cell>
          <cell r="AA641">
            <v>52555242</v>
          </cell>
          <cell r="AB641" t="str">
            <v>ASISTENCIAL</v>
          </cell>
        </row>
        <row r="642">
          <cell r="A642">
            <v>52559589</v>
          </cell>
          <cell r="B642" t="str">
            <v>1804</v>
          </cell>
          <cell r="C642" t="str">
            <v xml:space="preserve">PARRA GIL GLADYS </v>
          </cell>
          <cell r="D642" t="str">
            <v>TECNICO OPERATIVO 314 5</v>
          </cell>
          <cell r="E642" t="str">
            <v>TECNICO OPERATIVO 314 5</v>
          </cell>
          <cell r="F642" t="str">
            <v>SUBDIRECCION DE GESTION DE TALENTO HUMANO</v>
          </cell>
          <cell r="G642" t="str">
            <v>DIRECCION DE TALENTO HUMANO</v>
          </cell>
          <cell r="H642" t="str">
            <v>INGENIERO INDUSTRIAL</v>
          </cell>
          <cell r="I642" t="str">
            <v>INGENIERIA INDUSTRIAL</v>
          </cell>
          <cell r="J642" t="str">
            <v>GERENCIA DE PROYECTOS</v>
          </cell>
          <cell r="K642" t="str">
            <v>ESPECIALIZACION EN GERENCIA DE PROYECTOS</v>
          </cell>
          <cell r="L642">
            <v>41429</v>
          </cell>
          <cell r="M642">
            <v>5.1583333333333332</v>
          </cell>
          <cell r="N642" t="str">
            <v>Menos 20 servicio</v>
          </cell>
          <cell r="O642" t="str">
            <v>Provisional</v>
          </cell>
          <cell r="P642" t="str">
            <v>Definitivo</v>
          </cell>
          <cell r="R642" t="str">
            <v>Colombia</v>
          </cell>
          <cell r="S642" t="str">
            <v>Boyacá</v>
          </cell>
          <cell r="T642" t="str">
            <v>Ráquira</v>
          </cell>
          <cell r="U642">
            <v>26790</v>
          </cell>
          <cell r="V642">
            <v>45.236111111111114</v>
          </cell>
          <cell r="W642" t="str">
            <v>Menos 55 edad</v>
          </cell>
          <cell r="X642" t="str">
            <v>ACTIVO</v>
          </cell>
          <cell r="Y642" t="str">
            <v>F</v>
          </cell>
          <cell r="Z642" t="str">
            <v>gparra@contaloriabogota.gov.co</v>
          </cell>
          <cell r="AA642">
            <v>52559589</v>
          </cell>
          <cell r="AB642" t="str">
            <v>TÉCNICO</v>
          </cell>
        </row>
        <row r="643">
          <cell r="A643">
            <v>52561260</v>
          </cell>
          <cell r="B643" t="str">
            <v>1511</v>
          </cell>
          <cell r="C643" t="str">
            <v>LAGOS PRIETO ANGELA CONSUELO</v>
          </cell>
          <cell r="D643" t="str">
            <v>PROFESIONAL UNIVERSITARIO 219 3</v>
          </cell>
          <cell r="E643" t="str">
            <v>PROFESIONAL UNIVERSITARIO 219 3</v>
          </cell>
          <cell r="F643" t="str">
            <v>OFICINA ASESORA DE COMUNICACIONES</v>
          </cell>
          <cell r="G643" t="str">
            <v>OFICINA ASESORA DE COMUNICACIONES</v>
          </cell>
          <cell r="H643" t="str">
            <v>COMUNICADOR SOCIAL</v>
          </cell>
          <cell r="I643" t="str">
            <v>COMUNICACION SOCIAL</v>
          </cell>
          <cell r="J643" t="str">
            <v>COMUNICACION ORGANIZACIONAL</v>
          </cell>
          <cell r="K643" t="str">
            <v>ESPECIALIZACION EN COMUNICACION ORGANIZACIONAL</v>
          </cell>
          <cell r="L643">
            <v>35438</v>
          </cell>
          <cell r="M643">
            <v>21.56388888888889</v>
          </cell>
          <cell r="N643" t="str">
            <v>Mas 20 servicio</v>
          </cell>
          <cell r="O643" t="str">
            <v>Planta</v>
          </cell>
          <cell r="P643" t="str">
            <v>Carrera Administ</v>
          </cell>
          <cell r="R643" t="str">
            <v>Colombia</v>
          </cell>
          <cell r="S643" t="str">
            <v>Bogotá D. C.</v>
          </cell>
          <cell r="T643" t="str">
            <v>Bogotá D. C.</v>
          </cell>
          <cell r="U643">
            <v>26925</v>
          </cell>
          <cell r="V643">
            <v>44.869444444444447</v>
          </cell>
          <cell r="W643" t="str">
            <v>Menos 55 edad</v>
          </cell>
          <cell r="X643" t="str">
            <v>ACTIVO</v>
          </cell>
          <cell r="Y643" t="str">
            <v>F</v>
          </cell>
          <cell r="Z643" t="str">
            <v>alagos@contraloriabogota.gov.co</v>
          </cell>
          <cell r="AA643">
            <v>52561260</v>
          </cell>
          <cell r="AB643" t="str">
            <v>PROFESIONAL</v>
          </cell>
        </row>
        <row r="644">
          <cell r="A644">
            <v>52690616</v>
          </cell>
          <cell r="B644" t="str">
            <v>1433</v>
          </cell>
          <cell r="C644" t="str">
            <v>GARCIA SIERRA ANA MARIA</v>
          </cell>
          <cell r="D644" t="str">
            <v>PROFESIONAL ESPECIALIZADO 222 7</v>
          </cell>
          <cell r="E644" t="str">
            <v>PROFESIONAL ESPECIALIZADO 222 5</v>
          </cell>
          <cell r="F644" t="str">
            <v>SUBDIRECCION DE EVALUACION DE POLITICA PUBLICA</v>
          </cell>
          <cell r="G644" t="str">
            <v>DIRECCION DE ESTUDIOS DE ECONOMIA Y POLITICA PUBLICA</v>
          </cell>
          <cell r="H644" t="str">
            <v>ADMINISTRADOR PUBLICO</v>
          </cell>
          <cell r="I644" t="str">
            <v>ADMINISTRACION PUBLICA</v>
          </cell>
          <cell r="J644" t="str">
            <v>FINANZAS PUBLICAS; MAGISTER EN. EN DERECHO</v>
          </cell>
          <cell r="K644" t="str">
            <v>ESPECIALIZACION EN FINANZAS PUBLICAS; MAESTRIA EN DERECHO</v>
          </cell>
          <cell r="L644">
            <v>42303</v>
          </cell>
          <cell r="M644">
            <v>2.7638888888888888</v>
          </cell>
          <cell r="N644" t="str">
            <v>Menos 20 servicio</v>
          </cell>
          <cell r="O644" t="str">
            <v>Planta</v>
          </cell>
          <cell r="P644" t="str">
            <v>Carrera Administ</v>
          </cell>
          <cell r="R644" t="str">
            <v>Colombia</v>
          </cell>
          <cell r="S644" t="str">
            <v>Bogotá D. C.</v>
          </cell>
          <cell r="T644" t="str">
            <v>Bogotá D. C.</v>
          </cell>
          <cell r="U644">
            <v>28962</v>
          </cell>
          <cell r="V644">
            <v>39.288888888888891</v>
          </cell>
          <cell r="W644" t="str">
            <v>Menos 55 edad</v>
          </cell>
          <cell r="X644" t="str">
            <v>ACTIVO</v>
          </cell>
          <cell r="Y644" t="str">
            <v>F</v>
          </cell>
          <cell r="Z644" t="str">
            <v>amgarcia@contraloriabogota.gov.co</v>
          </cell>
          <cell r="AA644">
            <v>52690616</v>
          </cell>
          <cell r="AB644" t="str">
            <v>PROFESIONAL</v>
          </cell>
        </row>
        <row r="645">
          <cell r="A645">
            <v>52702335</v>
          </cell>
          <cell r="B645" t="str">
            <v>1787</v>
          </cell>
          <cell r="C645" t="str">
            <v>LOPEZ MENDOZA BARBARA ALEXANDRA</v>
          </cell>
          <cell r="D645" t="str">
            <v>PROFESIONAL UNIVERSITARIO 219 3</v>
          </cell>
          <cell r="E645" t="str">
            <v>PROFESIONAL UNIVERSITARIO 219 1</v>
          </cell>
          <cell r="F645" t="str">
            <v>SUBDIRECCION DE BIENESTAR SOCIAL</v>
          </cell>
          <cell r="G645" t="str">
            <v>DIRECCION DE TALENTO HUMANO</v>
          </cell>
          <cell r="H645" t="str">
            <v>PSICOLOGO</v>
          </cell>
          <cell r="I645" t="str">
            <v>PSICOLOGIA</v>
          </cell>
          <cell r="J645" t="str">
            <v>GERENCIA DE RECURSOS HUMANOS; GERENCIA EN RIEGOS LABORALES, SEGURIDAD Y SALUD EN EL TRABAJO</v>
          </cell>
          <cell r="K645" t="str">
            <v>ESPECIALIZACION EN GERENCIA DE RECURSOS HUMANOS; ESPECIALIZACION EN GERENCIA EN RIESGOS LABORALES, SEGURIDAD Y SALUD EN EL TRABAJO</v>
          </cell>
          <cell r="L645">
            <v>42254</v>
          </cell>
          <cell r="M645">
            <v>2.9</v>
          </cell>
          <cell r="N645" t="str">
            <v>Menos 20 servicio</v>
          </cell>
          <cell r="O645" t="str">
            <v>Planta</v>
          </cell>
          <cell r="P645" t="str">
            <v>Carrera Administ</v>
          </cell>
          <cell r="R645" t="str">
            <v>Colombia</v>
          </cell>
          <cell r="S645" t="str">
            <v>Bogotá D. C.</v>
          </cell>
          <cell r="T645" t="str">
            <v>Bogotá D. C.</v>
          </cell>
          <cell r="U645">
            <v>28930</v>
          </cell>
          <cell r="V645">
            <v>39.375</v>
          </cell>
          <cell r="W645" t="str">
            <v>Menos 55 edad</v>
          </cell>
          <cell r="X645" t="str">
            <v>ACTIVO</v>
          </cell>
          <cell r="Y645" t="str">
            <v>F</v>
          </cell>
          <cell r="Z645" t="str">
            <v>blopez@contraloriabogota.gov.co</v>
          </cell>
          <cell r="AA645">
            <v>52702335</v>
          </cell>
          <cell r="AB645" t="str">
            <v>PROFESIONAL</v>
          </cell>
        </row>
        <row r="646">
          <cell r="A646">
            <v>52711358</v>
          </cell>
          <cell r="B646" t="str">
            <v>1083</v>
          </cell>
          <cell r="C646" t="str">
            <v>RODRIGUEZ MEZA LINA RAQUEL</v>
          </cell>
          <cell r="D646" t="str">
            <v>DIRECTOR TECNICO 009 4</v>
          </cell>
          <cell r="E646" t="str">
            <v>DIRECTOR TECNICO 009 4</v>
          </cell>
          <cell r="F646" t="str">
            <v>DIRECCION DE APOYO AL DESPACHO</v>
          </cell>
          <cell r="G646" t="str">
            <v>DIRECCION DE APOYO AL DESPACHO</v>
          </cell>
          <cell r="H646" t="str">
            <v>ABOGADO</v>
          </cell>
          <cell r="I646" t="str">
            <v>DERECHO</v>
          </cell>
          <cell r="J646" t="str">
            <v>DERECHO ADMINISTRATIVO; DERECHO CONTRACTUAL</v>
          </cell>
          <cell r="K646" t="str">
            <v>ESPECIALIZACION EN DERECHO ADMINISTRATIVO; ESPECIALIZACION EN DERECHO CONTRACTUAL</v>
          </cell>
          <cell r="L646">
            <v>39472</v>
          </cell>
          <cell r="M646">
            <v>10.516666666666667</v>
          </cell>
          <cell r="N646" t="str">
            <v>Menos 20 servicio</v>
          </cell>
          <cell r="O646" t="str">
            <v>Planta</v>
          </cell>
          <cell r="P646" t="str">
            <v>Libre N y R</v>
          </cell>
          <cell r="R646" t="str">
            <v>Colombia</v>
          </cell>
          <cell r="S646" t="str">
            <v>Nariño</v>
          </cell>
          <cell r="T646" t="str">
            <v>Tumaco</v>
          </cell>
          <cell r="U646">
            <v>29462</v>
          </cell>
          <cell r="V646">
            <v>37.922222222222224</v>
          </cell>
          <cell r="W646" t="str">
            <v>Menos 55 edad</v>
          </cell>
          <cell r="X646" t="str">
            <v>ACTIVO</v>
          </cell>
          <cell r="Y646" t="str">
            <v>F</v>
          </cell>
          <cell r="Z646" t="str">
            <v>contralor@contraloriabogota.gov.co</v>
          </cell>
          <cell r="AA646">
            <v>52711358</v>
          </cell>
          <cell r="AB646" t="str">
            <v>DIRECTIVO</v>
          </cell>
        </row>
        <row r="647">
          <cell r="A647">
            <v>52730074</v>
          </cell>
          <cell r="B647" t="str">
            <v>1777</v>
          </cell>
          <cell r="C647" t="str">
            <v>CONTO MUÑOZ LIZA PAOLA</v>
          </cell>
          <cell r="D647" t="str">
            <v>PROFESIONAL UNIVERSITARIO 219 3</v>
          </cell>
          <cell r="E647" t="str">
            <v>PROFESIONAL UNIVERSITARIO 219 1</v>
          </cell>
          <cell r="F647" t="str">
            <v>DIRECCION DE PARTICIPACION CIUDADANA Y DESARROLLO LOCAL</v>
          </cell>
          <cell r="G647" t="str">
            <v>DIRECCION DE PARTICIPACION CIUDADANA Y DESARROLLO LOCAL</v>
          </cell>
          <cell r="H647" t="str">
            <v>PSICOLOGO</v>
          </cell>
          <cell r="I647" t="str">
            <v>PSICOLOGIA</v>
          </cell>
          <cell r="J647" t="str">
            <v>GOBIERNO Y CONTROL DEL DISTRITO</v>
          </cell>
          <cell r="K647" t="str">
            <v>ESPECIALIZACION EN GOBIERNO Y CONTROL DEL DISTRITO CAPITAL</v>
          </cell>
          <cell r="L647">
            <v>38161</v>
          </cell>
          <cell r="M647">
            <v>14.105555555555556</v>
          </cell>
          <cell r="N647" t="str">
            <v>Menos 20 servicio</v>
          </cell>
          <cell r="O647" t="str">
            <v>Planta</v>
          </cell>
          <cell r="P647" t="str">
            <v>Carrera Administ</v>
          </cell>
          <cell r="R647" t="str">
            <v>Colombia</v>
          </cell>
          <cell r="S647" t="str">
            <v>Bogotá D. C.</v>
          </cell>
          <cell r="T647" t="str">
            <v>Bogotá D. C.</v>
          </cell>
          <cell r="U647">
            <v>29849</v>
          </cell>
          <cell r="V647">
            <v>36.863888888888887</v>
          </cell>
          <cell r="W647" t="str">
            <v>Menos 55 edad</v>
          </cell>
          <cell r="X647" t="str">
            <v>ACTIVO</v>
          </cell>
          <cell r="Y647" t="str">
            <v>F</v>
          </cell>
          <cell r="Z647" t="str">
            <v>lconto@contraloriabogota.gov.co</v>
          </cell>
          <cell r="AA647">
            <v>52730074</v>
          </cell>
          <cell r="AB647" t="str">
            <v>PROFESIONAL</v>
          </cell>
        </row>
        <row r="648">
          <cell r="A648">
            <v>52772834</v>
          </cell>
          <cell r="B648" t="str">
            <v>1964</v>
          </cell>
          <cell r="C648" t="str">
            <v xml:space="preserve">MUÑOZ GUERRERO CAROLINA </v>
          </cell>
          <cell r="D648" t="str">
            <v>SECRETARIO 440 7</v>
          </cell>
          <cell r="E648" t="str">
            <v>SECRETARIO 440 7</v>
          </cell>
          <cell r="F648" t="str">
            <v>OFICINA ASESORA DE COMUNICACIONES</v>
          </cell>
          <cell r="G648" t="str">
            <v>OFICINA ASESORA DE COMUNICACIONES</v>
          </cell>
          <cell r="H648" t="str">
            <v>BACHILLER</v>
          </cell>
          <cell r="I648" t="str">
            <v>BACHILLERATO</v>
          </cell>
          <cell r="J648" t="str">
            <v/>
          </cell>
          <cell r="K648" t="str">
            <v/>
          </cell>
          <cell r="L648">
            <v>43136</v>
          </cell>
          <cell r="M648">
            <v>0.48888888888888887</v>
          </cell>
          <cell r="N648" t="str">
            <v>Menos 20 servicio</v>
          </cell>
          <cell r="O648" t="str">
            <v>Provisional</v>
          </cell>
          <cell r="P648" t="str">
            <v>Temporal</v>
          </cell>
          <cell r="R648" t="str">
            <v>Colombia</v>
          </cell>
          <cell r="S648" t="str">
            <v>Bogotá D. C.</v>
          </cell>
          <cell r="T648" t="str">
            <v>Bogotá D. C.</v>
          </cell>
          <cell r="U648">
            <v>29620</v>
          </cell>
          <cell r="V648">
            <v>37.494444444444447</v>
          </cell>
          <cell r="W648" t="str">
            <v>Menos 55 edad</v>
          </cell>
          <cell r="X648" t="str">
            <v>ACTIVO</v>
          </cell>
          <cell r="Y648" t="str">
            <v>F</v>
          </cell>
          <cell r="Z648" t="str">
            <v>cmunuz@contraloriabogota.gov.co</v>
          </cell>
          <cell r="AA648">
            <v>52772834</v>
          </cell>
          <cell r="AB648" t="str">
            <v>ASISTENCIAL</v>
          </cell>
        </row>
        <row r="649">
          <cell r="A649">
            <v>52775292</v>
          </cell>
          <cell r="B649" t="str">
            <v>1471</v>
          </cell>
          <cell r="C649" t="str">
            <v>SOSA HERNANDEZ NANCI YAIRA</v>
          </cell>
          <cell r="D649" t="str">
            <v>PROFESIONAL ESPECIALIZADO 222 5</v>
          </cell>
          <cell r="E649" t="str">
            <v>PROFESIONAL ESPECIALIZADO 222 5</v>
          </cell>
          <cell r="F649" t="str">
            <v>DIRECCION SECTOR CULTURA, RECREACION Y DEPORTE</v>
          </cell>
          <cell r="G649" t="str">
            <v>DIRECCION SECTOR CULTURA, RECREACION Y DEPORTE</v>
          </cell>
          <cell r="H649" t="str">
            <v>ABOGADO, ADMINISTRADOR PUBLICO</v>
          </cell>
          <cell r="I649" t="e">
            <v>#N/A</v>
          </cell>
          <cell r="J649" t="str">
            <v>DERECHO ADMINISTRATIVO</v>
          </cell>
          <cell r="K649" t="str">
            <v>ESPECIALIZACION EN DERECHO ADMINISTRATIVO</v>
          </cell>
          <cell r="L649">
            <v>43252</v>
          </cell>
          <cell r="M649">
            <v>0.16666666666666666</v>
          </cell>
          <cell r="N649" t="str">
            <v>Mas 20 servicio</v>
          </cell>
          <cell r="O649" t="str">
            <v>Planta</v>
          </cell>
          <cell r="P649" t="str">
            <v>PERIODO DE PRUEBA</v>
          </cell>
          <cell r="R649" t="str">
            <v>Colombia</v>
          </cell>
          <cell r="S649" t="str">
            <v>Cundinamarca</v>
          </cell>
          <cell r="T649" t="str">
            <v>Bogotá D. C.</v>
          </cell>
          <cell r="U649">
            <v>29516</v>
          </cell>
          <cell r="V649">
            <v>37.774999999999999</v>
          </cell>
          <cell r="W649" t="str">
            <v>Mas 55 edad</v>
          </cell>
          <cell r="X649" t="str">
            <v>ACTIVO</v>
          </cell>
          <cell r="Y649" t="str">
            <v>F</v>
          </cell>
          <cell r="Z649" t="str">
            <v>nsosa@contraloriabogota.gov.co</v>
          </cell>
          <cell r="AA649">
            <v>52775292</v>
          </cell>
          <cell r="AB649" t="str">
            <v>PROFESIONAL</v>
          </cell>
        </row>
        <row r="650">
          <cell r="A650">
            <v>52795284</v>
          </cell>
          <cell r="B650" t="str">
            <v>1992</v>
          </cell>
          <cell r="C650" t="str">
            <v>SINISTERRA CORTES ROSA HELENA</v>
          </cell>
          <cell r="D650" t="str">
            <v>SECRETARIO 440 8</v>
          </cell>
          <cell r="E650" t="str">
            <v>AUXILIAR ADMINISTRATIVO 407 3</v>
          </cell>
          <cell r="F650" t="str">
            <v>DIRECCION SECTOR MOVILIDAD</v>
          </cell>
          <cell r="G650" t="str">
            <v>DIRECCION SECTOR MOVILIDAD</v>
          </cell>
          <cell r="H650" t="str">
            <v>TECNICA EN MECANICA DENTAL</v>
          </cell>
          <cell r="I650" t="str">
            <v>TECNICA PROFESIONAL EN MECANICA DENTAL</v>
          </cell>
          <cell r="K650" t="str">
            <v/>
          </cell>
          <cell r="L650">
            <v>42669</v>
          </cell>
          <cell r="M650">
            <v>1.7638888888888888</v>
          </cell>
          <cell r="N650" t="str">
            <v>Menos 20 servicio</v>
          </cell>
          <cell r="O650" t="str">
            <v>Planta</v>
          </cell>
          <cell r="P650" t="str">
            <v>Carrera Administ</v>
          </cell>
          <cell r="R650" t="str">
            <v>Colombia</v>
          </cell>
          <cell r="S650" t="str">
            <v>Bogotá D. C.</v>
          </cell>
          <cell r="T650" t="str">
            <v>Bogotá D. C.</v>
          </cell>
          <cell r="U650">
            <v>29830</v>
          </cell>
          <cell r="V650">
            <v>36.916666666666664</v>
          </cell>
          <cell r="W650" t="str">
            <v>Menos 55 edad</v>
          </cell>
          <cell r="X650" t="str">
            <v>ACTIVO</v>
          </cell>
          <cell r="Y650" t="str">
            <v>F</v>
          </cell>
          <cell r="Z650" t="str">
            <v>rsinisterra@contraloriabogota.gov.co</v>
          </cell>
          <cell r="AA650">
            <v>52795284</v>
          </cell>
          <cell r="AB650" t="str">
            <v>ASISTENCIAL</v>
          </cell>
        </row>
        <row r="651">
          <cell r="A651">
            <v>52804872</v>
          </cell>
          <cell r="B651" t="str">
            <v>1527</v>
          </cell>
          <cell r="C651" t="str">
            <v>PASTRAN SUAREZ MARIA ANGELICA</v>
          </cell>
          <cell r="D651" t="str">
            <v>PROFESIONAL UNIVERSITARIO 219 3</v>
          </cell>
          <cell r="E651" t="str">
            <v>PROFESIONAL UNIVERSITARIO 219 3</v>
          </cell>
          <cell r="F651" t="str">
            <v>DIRECCION DE PARTICIPACION CIUDADANA Y DESARROLLO LOCAL</v>
          </cell>
          <cell r="G651" t="str">
            <v>DIRECCION DE PARTICIPACION CIUDADANA Y DESARROLLO LOCAL</v>
          </cell>
          <cell r="H651" t="str">
            <v>ABOGADO</v>
          </cell>
          <cell r="I651" t="str">
            <v>DERECHO</v>
          </cell>
          <cell r="J651" t="str">
            <v>DERECHO ADMINISTRATIVO</v>
          </cell>
          <cell r="K651" t="str">
            <v>ESPECIALIZACION EN DERECHO ADMINISTRATIVO</v>
          </cell>
          <cell r="L651">
            <v>42646</v>
          </cell>
          <cell r="M651">
            <v>1.8277777777777777</v>
          </cell>
          <cell r="N651" t="str">
            <v>Menos 20 servicio</v>
          </cell>
          <cell r="O651" t="str">
            <v>Provisional</v>
          </cell>
          <cell r="P651" t="str">
            <v>Temporal</v>
          </cell>
          <cell r="R651" t="str">
            <v>Colombia</v>
          </cell>
          <cell r="S651" t="str">
            <v>Boyacá</v>
          </cell>
          <cell r="T651" t="str">
            <v>Chiquinquirá</v>
          </cell>
          <cell r="U651">
            <v>29879</v>
          </cell>
          <cell r="V651">
            <v>36.780555555555559</v>
          </cell>
          <cell r="W651" t="str">
            <v>Menos 55 edad</v>
          </cell>
          <cell r="X651" t="str">
            <v>ACTIVO</v>
          </cell>
          <cell r="Y651" t="str">
            <v>F</v>
          </cell>
          <cell r="Z651" t="str">
            <v>mpastrana@contraloriabogota.gov.co</v>
          </cell>
          <cell r="AA651">
            <v>52804872</v>
          </cell>
          <cell r="AB651" t="str">
            <v>PROFESIONAL</v>
          </cell>
        </row>
        <row r="652">
          <cell r="A652">
            <v>52815043</v>
          </cell>
          <cell r="B652" t="str">
            <v>1977</v>
          </cell>
          <cell r="C652" t="str">
            <v>VELANDIA LEON LADY YASMIN</v>
          </cell>
          <cell r="D652" t="str">
            <v>AUXILIAR ADMINISTRATIVO 407 3</v>
          </cell>
          <cell r="E652" t="str">
            <v>AUXILIAR ADMINISTRATIVO 407 3</v>
          </cell>
          <cell r="F652" t="str">
            <v>DIRECCION DE RESPONSABILIDAD FISCAL Y JURISDICCION COACTIVA</v>
          </cell>
          <cell r="G652" t="str">
            <v>DIRECCION DE RESPONSABILIDAD FISCAL Y JURISDICCION COACTIVA</v>
          </cell>
          <cell r="H652" t="str">
            <v>BACHILLER ACADEMICO</v>
          </cell>
          <cell r="I652" t="str">
            <v>BACHILLERATO ACADEMICO</v>
          </cell>
          <cell r="K652" t="str">
            <v/>
          </cell>
          <cell r="L652">
            <v>43285</v>
          </cell>
          <cell r="M652">
            <v>7.4999999999999997E-2</v>
          </cell>
          <cell r="N652" t="str">
            <v>Menos 20 servicio</v>
          </cell>
          <cell r="O652" t="str">
            <v>Provisional</v>
          </cell>
          <cell r="P652" t="str">
            <v>Temporal</v>
          </cell>
          <cell r="R652" t="str">
            <v>Colombia</v>
          </cell>
          <cell r="S652" t="str">
            <v>Bogotá D. C.</v>
          </cell>
          <cell r="T652" t="str">
            <v>Bogotá D. C.</v>
          </cell>
          <cell r="U652">
            <v>30445</v>
          </cell>
          <cell r="V652">
            <v>35.227777777777774</v>
          </cell>
          <cell r="W652" t="str">
            <v>Menos 55 edad</v>
          </cell>
          <cell r="X652" t="str">
            <v>ACTIVO</v>
          </cell>
          <cell r="Y652" t="str">
            <v>F</v>
          </cell>
          <cell r="AA652">
            <v>52815043</v>
          </cell>
          <cell r="AB652" t="str">
            <v>ASISTENCIAL</v>
          </cell>
        </row>
        <row r="653">
          <cell r="A653">
            <v>52820274</v>
          </cell>
          <cell r="B653" t="str">
            <v>2028</v>
          </cell>
          <cell r="C653" t="str">
            <v xml:space="preserve">CARDENAS PINZON DORALBA </v>
          </cell>
          <cell r="D653" t="str">
            <v>AUXILIAR DE SERVICIOS GENERALES 470 1</v>
          </cell>
          <cell r="E653" t="str">
            <v>AUXILIAR DE SERVICIOS GENERALES 470 1</v>
          </cell>
          <cell r="F653" t="str">
            <v>SUBDIRECCION DE SERVICIOS GENERALES</v>
          </cell>
          <cell r="G653" t="str">
            <v>DIRECCION ADMINISTRATIVA Y FINANCIERA</v>
          </cell>
          <cell r="H653" t="str">
            <v>BACHILLER ACADEMICO</v>
          </cell>
          <cell r="I653" t="str">
            <v>BACHILLERATO ACADEMICO</v>
          </cell>
          <cell r="J653" t="str">
            <v/>
          </cell>
          <cell r="K653" t="str">
            <v/>
          </cell>
          <cell r="L653">
            <v>41081</v>
          </cell>
          <cell r="M653">
            <v>6.1111111111111107</v>
          </cell>
          <cell r="N653" t="str">
            <v>Menos 20 servicio</v>
          </cell>
          <cell r="O653" t="str">
            <v>Provisional</v>
          </cell>
          <cell r="P653" t="str">
            <v>Definitivo</v>
          </cell>
          <cell r="R653" t="str">
            <v>Colombia</v>
          </cell>
          <cell r="S653" t="str">
            <v>Bogotá D. C.</v>
          </cell>
          <cell r="T653" t="str">
            <v>Bogotá D. C.</v>
          </cell>
          <cell r="U653">
            <v>29765</v>
          </cell>
          <cell r="V653">
            <v>37.091666666666669</v>
          </cell>
          <cell r="W653" t="str">
            <v>Menos 55 edad</v>
          </cell>
          <cell r="X653" t="str">
            <v>ACTIVO</v>
          </cell>
          <cell r="Y653" t="str">
            <v>F</v>
          </cell>
          <cell r="AA653">
            <v>52820274</v>
          </cell>
          <cell r="AB653" t="str">
            <v>ASISTENCIAL</v>
          </cell>
        </row>
        <row r="654">
          <cell r="A654">
            <v>52823022</v>
          </cell>
          <cell r="B654" t="str">
            <v>1836</v>
          </cell>
          <cell r="C654" t="str">
            <v>ALEJO AREVALO ANA EMILCE</v>
          </cell>
          <cell r="D654" t="str">
            <v>TECNICO OPERATIVO 314 5</v>
          </cell>
          <cell r="E654" t="str">
            <v>TECNICO OPERATIVO 314 5</v>
          </cell>
          <cell r="F654" t="str">
            <v>SUBDIRECCION DE RECURSOS MATERIALES</v>
          </cell>
          <cell r="G654" t="str">
            <v>DIRECCION ADMINISTRATIVA Y FINANCIERA</v>
          </cell>
          <cell r="H654" t="str">
            <v>INGENIERO DE SISTEMAS</v>
          </cell>
          <cell r="I654" t="str">
            <v>INGENIERIA DE SISTEMAS</v>
          </cell>
          <cell r="J654" t="str">
            <v/>
          </cell>
          <cell r="K654" t="str">
            <v/>
          </cell>
          <cell r="L654">
            <v>42948</v>
          </cell>
          <cell r="M654">
            <v>1</v>
          </cell>
          <cell r="N654" t="str">
            <v>Menos 20 servicio</v>
          </cell>
          <cell r="O654" t="str">
            <v>Provisional</v>
          </cell>
          <cell r="P654" t="str">
            <v>Temporal</v>
          </cell>
          <cell r="R654" t="str">
            <v>Colombia</v>
          </cell>
          <cell r="S654" t="str">
            <v>Bogotá D. C.</v>
          </cell>
          <cell r="T654" t="str">
            <v>Bogotá D. C.</v>
          </cell>
          <cell r="U654">
            <v>29049</v>
          </cell>
          <cell r="V654">
            <v>39.049999999999997</v>
          </cell>
          <cell r="W654" t="str">
            <v>Menos 55 edad</v>
          </cell>
          <cell r="X654" t="str">
            <v>ACTIVO</v>
          </cell>
          <cell r="Y654" t="str">
            <v>F</v>
          </cell>
          <cell r="Z654" t="str">
            <v>aalejo@contraloriabogota.gov.co</v>
          </cell>
          <cell r="AA654">
            <v>52823022</v>
          </cell>
          <cell r="AB654" t="str">
            <v>TÉCNICO</v>
          </cell>
        </row>
        <row r="655">
          <cell r="A655">
            <v>52823913</v>
          </cell>
          <cell r="B655" t="str">
            <v>1284</v>
          </cell>
          <cell r="C655" t="str">
            <v>SERRANO GUEPENDO JOHANNA BEATRIZ</v>
          </cell>
          <cell r="D655" t="str">
            <v>PROFESIONAL ESPECIALIZADO 222 7</v>
          </cell>
          <cell r="E655" t="str">
            <v>PROFESIONAL ESPECIALIZADO 222 7</v>
          </cell>
          <cell r="F655" t="str">
            <v>SUBDIRECCION DE LA GESTION DE LA INFORMACION</v>
          </cell>
          <cell r="G655" t="str">
            <v>DIRECCION DE TECNOLOGIAS DE LA INFORMACION Y LAS COMUNICACIONES</v>
          </cell>
          <cell r="H655" t="str">
            <v>INGENIERO DE SISTEMAS CON ENFASIS EN TELECOMUNICACIONES</v>
          </cell>
          <cell r="I655" t="str">
            <v>INGENIERIA DE SISTEMAS CON ENFASIS EN TELECOMUNICACIONES</v>
          </cell>
          <cell r="J655" t="str">
            <v>REDES DE TELECOMUNICACIONES</v>
          </cell>
          <cell r="K655" t="str">
            <v>ESPECIALIZACION EN REDES DE TELECOMUNICACIONES</v>
          </cell>
          <cell r="L655">
            <v>42272</v>
          </cell>
          <cell r="M655">
            <v>2.85</v>
          </cell>
          <cell r="N655" t="str">
            <v>Menos 20 servicio</v>
          </cell>
          <cell r="O655" t="str">
            <v>Planta</v>
          </cell>
          <cell r="P655" t="str">
            <v>Carrera Administ</v>
          </cell>
          <cell r="R655" t="str">
            <v>Colombia</v>
          </cell>
          <cell r="S655" t="str">
            <v>Bogotá D. C.</v>
          </cell>
          <cell r="T655" t="str">
            <v>Bogotá D. C.</v>
          </cell>
          <cell r="U655">
            <v>29093</v>
          </cell>
          <cell r="V655">
            <v>38.930555555555557</v>
          </cell>
          <cell r="W655" t="str">
            <v>Menos 55 edad</v>
          </cell>
          <cell r="X655" t="str">
            <v>ACTIVO</v>
          </cell>
          <cell r="Y655" t="str">
            <v>F</v>
          </cell>
          <cell r="Z655" t="str">
            <v>jserrano@contraloriabogota.gov.co</v>
          </cell>
          <cell r="AA655">
            <v>52823913</v>
          </cell>
          <cell r="AB655" t="str">
            <v>PROFESIONAL</v>
          </cell>
        </row>
        <row r="656">
          <cell r="A656">
            <v>52835202</v>
          </cell>
          <cell r="B656" t="str">
            <v>1155</v>
          </cell>
          <cell r="C656" t="str">
            <v xml:space="preserve">ZAMBRANO DIAZ YANY </v>
          </cell>
          <cell r="D656" t="str">
            <v>GERENTE 039 1</v>
          </cell>
          <cell r="E656" t="str">
            <v>GERENTE 039 1</v>
          </cell>
          <cell r="F656" t="str">
            <v>SUBDIRECCION DEL PROCESO DE RESPONSABILIDAD FISCAL</v>
          </cell>
          <cell r="G656" t="str">
            <v>DIRECCION DE RESPONSABILIDAD FISCAL Y JURISDICCION COACTIVA</v>
          </cell>
          <cell r="H656" t="str">
            <v>ABOGADO</v>
          </cell>
          <cell r="I656" t="str">
            <v>DERECHO</v>
          </cell>
          <cell r="J656" t="str">
            <v>DERECHO ADMINISTRATIVO</v>
          </cell>
          <cell r="K656" t="str">
            <v>ESPECIALIZACION EN DERECHO ADMINISTRATIVO</v>
          </cell>
          <cell r="L656">
            <v>42562</v>
          </cell>
          <cell r="M656">
            <v>2.0555555555555554</v>
          </cell>
          <cell r="N656" t="str">
            <v>Menos 20 servicio</v>
          </cell>
          <cell r="O656" t="str">
            <v>Planta</v>
          </cell>
          <cell r="P656" t="str">
            <v>Libre N y R</v>
          </cell>
          <cell r="R656" t="str">
            <v>Colombia</v>
          </cell>
          <cell r="S656" t="str">
            <v>Bogotá D. C.</v>
          </cell>
          <cell r="T656" t="str">
            <v>Bogotá D. C.</v>
          </cell>
          <cell r="U656">
            <v>29596</v>
          </cell>
          <cell r="V656">
            <v>37.55833333333333</v>
          </cell>
          <cell r="W656" t="str">
            <v>Menos 55 edad</v>
          </cell>
          <cell r="X656" t="str">
            <v>ACTIVO</v>
          </cell>
          <cell r="Y656" t="str">
            <v>F</v>
          </cell>
          <cell r="Z656" t="str">
            <v>yzambrano@contraloriabogota.gov.co</v>
          </cell>
          <cell r="AA656">
            <v>52835202</v>
          </cell>
          <cell r="AB656" t="str">
            <v>DIRECTIVO</v>
          </cell>
        </row>
        <row r="657">
          <cell r="A657">
            <v>52843400</v>
          </cell>
          <cell r="B657" t="str">
            <v>1869</v>
          </cell>
          <cell r="C657" t="str">
            <v>MARTINEZ MURILLO MARTHA YADIRA</v>
          </cell>
          <cell r="D657" t="str">
            <v>TECNICO OPERATIVO 314 3</v>
          </cell>
          <cell r="E657" t="str">
            <v>TECNICO OPERATIVO 314 3</v>
          </cell>
          <cell r="F657" t="str">
            <v>SUBDIRECCION DE BIENESTAR SOCIAL</v>
          </cell>
          <cell r="G657" t="str">
            <v>DIRECCION DE TALENTO HUMANO</v>
          </cell>
          <cell r="H657" t="str">
            <v xml:space="preserve">PROFESIONAL EN CULTURA FISICA, RECREACION Y DEPORTE </v>
          </cell>
          <cell r="I657" t="str">
            <v>CULTURA FISICA, DEPORTE Y RECREACION</v>
          </cell>
          <cell r="J657" t="str">
            <v/>
          </cell>
          <cell r="K657" t="str">
            <v/>
          </cell>
          <cell r="L657">
            <v>41809</v>
          </cell>
          <cell r="M657">
            <v>4.1166666666666663</v>
          </cell>
          <cell r="N657" t="str">
            <v>Menos 20 servicio</v>
          </cell>
          <cell r="O657" t="str">
            <v>Provisional</v>
          </cell>
          <cell r="P657" t="str">
            <v>Definitivo</v>
          </cell>
          <cell r="R657" t="str">
            <v>Colombia</v>
          </cell>
          <cell r="S657" t="str">
            <v>Bogotá D. C.</v>
          </cell>
          <cell r="T657" t="str">
            <v>Bogotá D. C.</v>
          </cell>
          <cell r="U657">
            <v>30047</v>
          </cell>
          <cell r="V657">
            <v>36.319444444444443</v>
          </cell>
          <cell r="W657" t="str">
            <v>Menos 55 edad</v>
          </cell>
          <cell r="X657" t="str">
            <v>ACTIVO</v>
          </cell>
          <cell r="Y657" t="str">
            <v>F</v>
          </cell>
          <cell r="Z657" t="str">
            <v>mmartinez@contraloriabogota.gov.co</v>
          </cell>
          <cell r="AA657">
            <v>52843400</v>
          </cell>
          <cell r="AB657" t="str">
            <v>TÉCNICO</v>
          </cell>
        </row>
        <row r="658">
          <cell r="A658">
            <v>52844368</v>
          </cell>
          <cell r="B658" t="str">
            <v>1956</v>
          </cell>
          <cell r="C658" t="str">
            <v>RUIZ BARBOSA SANDRA PAOLA</v>
          </cell>
          <cell r="D658" t="str">
            <v>SECRETARIO 440 8</v>
          </cell>
          <cell r="E658" t="str">
            <v>SECRETARIO 440 7</v>
          </cell>
          <cell r="F658" t="str">
            <v>DIRECCION DE TALENTO HUMANO</v>
          </cell>
          <cell r="G658" t="str">
            <v>DIRECCION DE TALENTO HUMANO</v>
          </cell>
          <cell r="H658" t="str">
            <v>ADMINISTRADOR DE EMPRESAS, TECNICO LABORATORIO SUELOS; TECNICO EN TOPOGRAFIA; TECNOLOGO EN DELINEANTE DE ARQUITECTURA</v>
          </cell>
          <cell r="I658" t="e">
            <v>#N/A</v>
          </cell>
          <cell r="J658" t="str">
            <v/>
          </cell>
          <cell r="K658" t="str">
            <v/>
          </cell>
          <cell r="L658">
            <v>42254</v>
          </cell>
          <cell r="M658">
            <v>2.9</v>
          </cell>
          <cell r="N658" t="str">
            <v>Menos 20 servicio</v>
          </cell>
          <cell r="O658" t="str">
            <v>Planta</v>
          </cell>
          <cell r="P658" t="str">
            <v>Carrera Administ</v>
          </cell>
          <cell r="R658" t="str">
            <v>Colombia</v>
          </cell>
          <cell r="S658" t="str">
            <v>Bogotá D. C.</v>
          </cell>
          <cell r="T658" t="str">
            <v>Bogotá D. C.</v>
          </cell>
          <cell r="U658">
            <v>30110</v>
          </cell>
          <cell r="V658">
            <v>36.147222222222226</v>
          </cell>
          <cell r="W658" t="str">
            <v>Menos 55 edad</v>
          </cell>
          <cell r="X658" t="str">
            <v>ACTIVO</v>
          </cell>
          <cell r="Y658" t="str">
            <v>F</v>
          </cell>
          <cell r="Z658" t="str">
            <v>sruiz@contraloriabogota.gov.co</v>
          </cell>
          <cell r="AA658">
            <v>52844368</v>
          </cell>
          <cell r="AB658" t="str">
            <v>ASISTENCIAL</v>
          </cell>
        </row>
        <row r="659">
          <cell r="A659">
            <v>52863351</v>
          </cell>
          <cell r="B659" t="str">
            <v>1167</v>
          </cell>
          <cell r="C659" t="str">
            <v>DIAGO GUAQUETA DIANA MARCELA</v>
          </cell>
          <cell r="D659" t="str">
            <v>GERENTE 039 1</v>
          </cell>
          <cell r="E659" t="str">
            <v>GERENTE 039 1</v>
          </cell>
          <cell r="F659" t="str">
            <v>DIRECCION SECTOR INTEGRACION SOCIAL</v>
          </cell>
          <cell r="G659" t="str">
            <v>DIRECCION SECTOR INTEGRACION SOCIAL</v>
          </cell>
          <cell r="H659" t="str">
            <v>ABOGADO</v>
          </cell>
          <cell r="I659" t="str">
            <v>DERECHO</v>
          </cell>
          <cell r="J659" t="str">
            <v>DERECHO PUBLICO; DERECHO CONTRACTUAL; MAGISTER EN DERECHO PUBLICO</v>
          </cell>
          <cell r="K659" t="str">
            <v>ESPECIALIZACION EN DERECHO PUBLICO; ESPECIALIZACION EN DERECHO CONTRACTUAL; MAESTRIA EN DERECHO PUBLICO</v>
          </cell>
          <cell r="L659">
            <v>42558</v>
          </cell>
          <cell r="M659">
            <v>2.0666666666666669</v>
          </cell>
          <cell r="N659" t="str">
            <v>Menos 20 servicio</v>
          </cell>
          <cell r="O659" t="str">
            <v>Planta</v>
          </cell>
          <cell r="P659" t="str">
            <v>Libre N y R</v>
          </cell>
          <cell r="R659" t="str">
            <v>Colombia</v>
          </cell>
          <cell r="S659" t="str">
            <v>Bogotá D. C.</v>
          </cell>
          <cell r="T659" t="str">
            <v>Bogotá D. C.</v>
          </cell>
          <cell r="U659">
            <v>29805</v>
          </cell>
          <cell r="V659">
            <v>36.983333333333334</v>
          </cell>
          <cell r="W659" t="str">
            <v>Menos 55 edad</v>
          </cell>
          <cell r="X659" t="str">
            <v>ACTIVO</v>
          </cell>
          <cell r="Y659" t="str">
            <v>F</v>
          </cell>
          <cell r="Z659" t="str">
            <v>ddiago@contraloriabogota.gov.co</v>
          </cell>
          <cell r="AA659">
            <v>52863351</v>
          </cell>
          <cell r="AB659" t="str">
            <v>DIRECTIVO</v>
          </cell>
        </row>
        <row r="660">
          <cell r="A660">
            <v>52872565</v>
          </cell>
          <cell r="B660" t="str">
            <v>1886</v>
          </cell>
          <cell r="C660" t="str">
            <v>FAJARDO CASTRO JENNY PAOLA</v>
          </cell>
          <cell r="D660" t="str">
            <v>TECNICO OPERATIVO 314 3</v>
          </cell>
          <cell r="E660" t="str">
            <v>TECNICO OPERATIVO 314 3</v>
          </cell>
          <cell r="F660" t="str">
            <v>SUBDIRECCION DE FISCALIZACION AMBIENTE</v>
          </cell>
          <cell r="G660" t="str">
            <v>DIRECCION SECTOR HABITAT Y AMBIENTE</v>
          </cell>
          <cell r="H660" t="str">
            <v>LICENCIADO EN BIOLOGIA</v>
          </cell>
          <cell r="I660" t="str">
            <v>LICENCIATURA EN BIOLOGIA</v>
          </cell>
          <cell r="J660" t="str">
            <v>GESTION AMBIENTAL</v>
          </cell>
          <cell r="K660" t="e">
            <v>#N/A</v>
          </cell>
          <cell r="L660">
            <v>41738</v>
          </cell>
          <cell r="M660">
            <v>4.3111111111111109</v>
          </cell>
          <cell r="N660" t="str">
            <v>Menos 20 servicio</v>
          </cell>
          <cell r="O660" t="str">
            <v>Provisional</v>
          </cell>
          <cell r="P660" t="str">
            <v>Definitivo</v>
          </cell>
          <cell r="R660" t="str">
            <v>Colombia</v>
          </cell>
          <cell r="S660" t="str">
            <v>Bogotá D. C.</v>
          </cell>
          <cell r="T660" t="str">
            <v>Bogotá D. C.</v>
          </cell>
          <cell r="U660">
            <v>29627</v>
          </cell>
          <cell r="V660">
            <v>37.475000000000001</v>
          </cell>
          <cell r="W660" t="str">
            <v>Menos 55 edad</v>
          </cell>
          <cell r="X660" t="str">
            <v>ACTIVO</v>
          </cell>
          <cell r="Y660" t="str">
            <v>F</v>
          </cell>
          <cell r="Z660" t="str">
            <v>jefajardo@contraloriabogota.gov.co</v>
          </cell>
          <cell r="AA660">
            <v>52872565</v>
          </cell>
          <cell r="AB660" t="str">
            <v>TÉCNICO</v>
          </cell>
        </row>
        <row r="661">
          <cell r="A661">
            <v>52875389</v>
          </cell>
          <cell r="B661" t="str">
            <v>1285</v>
          </cell>
          <cell r="C661" t="str">
            <v>PUENTES MOLANO MONICA PATRICIA</v>
          </cell>
          <cell r="D661" t="str">
            <v>PROFESIONAL ESPECIALIZADO 222 7</v>
          </cell>
          <cell r="E661" t="str">
            <v>PROFESIONAL ESPECIALIZADO 222 7</v>
          </cell>
          <cell r="F661" t="str">
            <v>SUBDIRECCION DE CARRERA ADMINISTRATIVA</v>
          </cell>
          <cell r="G661" t="str">
            <v>DIRECCION DE TALENTO HUMANO</v>
          </cell>
          <cell r="H661" t="str">
            <v>ABOGADO</v>
          </cell>
          <cell r="I661" t="str">
            <v>DERECHO</v>
          </cell>
          <cell r="J661" t="str">
            <v>INSTITUCIONES JURIDICO PROCESALES; DERECHO ADMINISTRATIVO</v>
          </cell>
          <cell r="K661" t="str">
            <v>ESPECIALIZACION EN INSTITUCIONES JURIDICO-PROCESALES; ESPECIALIZACION EN DERECHO ADMINISTRATIVO</v>
          </cell>
          <cell r="L661">
            <v>42711</v>
          </cell>
          <cell r="M661">
            <v>1.65</v>
          </cell>
          <cell r="N661" t="str">
            <v>Menos 20 servicio</v>
          </cell>
          <cell r="O661" t="str">
            <v>Planta</v>
          </cell>
          <cell r="P661" t="str">
            <v>Carrera Administ</v>
          </cell>
          <cell r="R661" t="str">
            <v>Colombia</v>
          </cell>
          <cell r="S661" t="str">
            <v>Bogotá D. C.</v>
          </cell>
          <cell r="T661" t="str">
            <v>Bogotá D. C.</v>
          </cell>
          <cell r="U661">
            <v>30005</v>
          </cell>
          <cell r="V661">
            <v>36.43888888888889</v>
          </cell>
          <cell r="W661" t="str">
            <v>Menos 55 edad</v>
          </cell>
          <cell r="X661" t="str">
            <v>ACTIVO</v>
          </cell>
          <cell r="Y661" t="str">
            <v>F</v>
          </cell>
          <cell r="Z661" t="str">
            <v>mpuentes@contraloriabogota.gov.co</v>
          </cell>
          <cell r="AA661">
            <v>52875389</v>
          </cell>
          <cell r="AB661" t="str">
            <v>PROFESIONAL</v>
          </cell>
        </row>
        <row r="662">
          <cell r="A662">
            <v>52876090</v>
          </cell>
          <cell r="B662" t="str">
            <v>1678</v>
          </cell>
          <cell r="C662" t="str">
            <v xml:space="preserve">CAÑON CARDOZO LIZETTE </v>
          </cell>
          <cell r="D662" t="str">
            <v>PROFESIONAL UNIVERSITARIO 219 3</v>
          </cell>
          <cell r="E662" t="str">
            <v>PROFESIONAL UNIVERSITARIO 219 3</v>
          </cell>
          <cell r="F662" t="str">
            <v>OFICINA ASESORA JURIDICA</v>
          </cell>
          <cell r="G662" t="str">
            <v>OFICINA ASESORA JURIDICA</v>
          </cell>
          <cell r="H662" t="str">
            <v>ABOGADO</v>
          </cell>
          <cell r="I662" t="str">
            <v>DERECHO</v>
          </cell>
          <cell r="J662" t="str">
            <v>DERECHO PUBLICO</v>
          </cell>
          <cell r="K662" t="str">
            <v>ESPECIALIZACION EN DERECHO PUBLICO</v>
          </cell>
          <cell r="L662">
            <v>41571</v>
          </cell>
          <cell r="M662">
            <v>4.7694444444444448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R662" t="str">
            <v>Colombia</v>
          </cell>
          <cell r="S662" t="str">
            <v>Tolima</v>
          </cell>
          <cell r="T662" t="str">
            <v>Armero</v>
          </cell>
          <cell r="U662">
            <v>30344</v>
          </cell>
          <cell r="V662">
            <v>35.508333333333333</v>
          </cell>
          <cell r="W662" t="str">
            <v>Menos 55 edad</v>
          </cell>
          <cell r="X662" t="str">
            <v>ACTIVO</v>
          </cell>
          <cell r="Y662" t="str">
            <v>F</v>
          </cell>
          <cell r="Z662" t="str">
            <v>lcanon@contraloriabogota.gov.co</v>
          </cell>
          <cell r="AA662">
            <v>52876090</v>
          </cell>
          <cell r="AB662" t="str">
            <v>PROFESIONAL</v>
          </cell>
        </row>
        <row r="663">
          <cell r="A663">
            <v>52884849</v>
          </cell>
          <cell r="B663" t="str">
            <v>2048</v>
          </cell>
          <cell r="C663" t="str">
            <v>TRUJILLO  CLAUDIA MIREYA</v>
          </cell>
          <cell r="D663" t="str">
            <v>AUXILIAR DE SERVICIOS GENERALES 470 1</v>
          </cell>
          <cell r="E663" t="str">
            <v>AUXILIAR DE SERVICIOS GENERALES 470 1</v>
          </cell>
          <cell r="F663" t="str">
            <v>SUBDIRECCION DE SERVICIOS GENERALES</v>
          </cell>
          <cell r="G663" t="str">
            <v>DIRECCION ADMINISTRATIVA Y FINANCIERA</v>
          </cell>
          <cell r="H663" t="str">
            <v>BACHILLER ACADEMICO</v>
          </cell>
          <cell r="I663" t="str">
            <v>BACHILLERATO ACADEMICO</v>
          </cell>
          <cell r="J663" t="str">
            <v/>
          </cell>
          <cell r="K663" t="str">
            <v/>
          </cell>
          <cell r="L663">
            <v>41593</v>
          </cell>
          <cell r="M663">
            <v>4.7111111111111112</v>
          </cell>
          <cell r="N663" t="str">
            <v>Menos 20 servicio</v>
          </cell>
          <cell r="O663" t="str">
            <v>Provisional</v>
          </cell>
          <cell r="P663" t="str">
            <v>Definitivo</v>
          </cell>
          <cell r="R663" t="str">
            <v>Colombia</v>
          </cell>
          <cell r="S663" t="str">
            <v>Bogotá D. C.</v>
          </cell>
          <cell r="T663" t="str">
            <v>Bogotá D. C.</v>
          </cell>
          <cell r="U663">
            <v>29498</v>
          </cell>
          <cell r="V663">
            <v>37.825000000000003</v>
          </cell>
          <cell r="W663" t="str">
            <v>Menos 55 edad</v>
          </cell>
          <cell r="X663" t="str">
            <v>ACTIVO</v>
          </cell>
          <cell r="Y663" t="str">
            <v>F</v>
          </cell>
          <cell r="AA663">
            <v>52884849</v>
          </cell>
          <cell r="AB663" t="str">
            <v>ASISTENCIAL</v>
          </cell>
        </row>
        <row r="664">
          <cell r="A664">
            <v>52896283</v>
          </cell>
          <cell r="B664" t="str">
            <v>1810</v>
          </cell>
          <cell r="C664" t="str">
            <v>PORTILLA BENAVIDES CAROLI FANERY</v>
          </cell>
          <cell r="D664" t="str">
            <v>TECNICO OPERATIVO 314 5</v>
          </cell>
          <cell r="E664" t="str">
            <v>TECNICO OPERATIVO 314 5</v>
          </cell>
          <cell r="F664" t="str">
            <v>DIRECCION SECTOR EDUCACION</v>
          </cell>
          <cell r="G664" t="str">
            <v>DIRECCION SECTOR EDUCACION</v>
          </cell>
          <cell r="H664" t="str">
            <v>TECNOLOGO EN INGENIERIA INDUSTRIAL</v>
          </cell>
          <cell r="I664" t="str">
            <v>TECNOLOGIA EN INGENIERIA INDUSTRIAL</v>
          </cell>
          <cell r="J664" t="str">
            <v/>
          </cell>
          <cell r="K664" t="str">
            <v/>
          </cell>
          <cell r="L664">
            <v>42254</v>
          </cell>
          <cell r="M664">
            <v>2.9</v>
          </cell>
          <cell r="N664" t="str">
            <v>Menos 20 servicio</v>
          </cell>
          <cell r="O664" t="str">
            <v>Planta</v>
          </cell>
          <cell r="P664" t="str">
            <v>Carrera Administ</v>
          </cell>
          <cell r="R664" t="str">
            <v>Colombia</v>
          </cell>
          <cell r="S664" t="str">
            <v>Bogotá D. C.</v>
          </cell>
          <cell r="T664" t="str">
            <v>Bogotá D. C.</v>
          </cell>
          <cell r="U664">
            <v>29791</v>
          </cell>
          <cell r="V664">
            <v>37.019444444444446</v>
          </cell>
          <cell r="W664" t="str">
            <v>Menos 55 edad</v>
          </cell>
          <cell r="X664" t="str">
            <v>ACTIVO</v>
          </cell>
          <cell r="Y664" t="str">
            <v>F</v>
          </cell>
          <cell r="Z664" t="str">
            <v>cportilla@contraloriabogota.gov.co</v>
          </cell>
          <cell r="AA664">
            <v>52896283</v>
          </cell>
          <cell r="AB664" t="str">
            <v>TÉCNICO</v>
          </cell>
        </row>
        <row r="665">
          <cell r="A665">
            <v>52898540</v>
          </cell>
          <cell r="B665" t="str">
            <v>1335</v>
          </cell>
          <cell r="C665" t="str">
            <v>RINCON PEREZ DIANY YOLIMA</v>
          </cell>
          <cell r="D665" t="str">
            <v>PROFESIONAL ESPECIALIZADO 222 7</v>
          </cell>
          <cell r="E665" t="str">
            <v>PROFESIONAL ESPECIALIZADO 222 7</v>
          </cell>
          <cell r="F665" t="str">
            <v>DIRECCION SECTOR HACIENDA</v>
          </cell>
          <cell r="G665" t="str">
            <v>DIRECCION SECTOR HACIENDA</v>
          </cell>
          <cell r="H665" t="str">
            <v>CONTADOR PUBLICO</v>
          </cell>
          <cell r="I665" t="str">
            <v>CONTADURIA PUBLICA</v>
          </cell>
          <cell r="J665" t="str">
            <v>AUDITORIA Y CONTROL; CIENCIAS TRIBUTARIAS</v>
          </cell>
          <cell r="K665" t="str">
            <v>ESPECIALIZACION EN AUDITORIA Y CONTROL; ESPECIALIZACION EN CIENCIAS TRIBUTARIAS</v>
          </cell>
          <cell r="L665">
            <v>42198</v>
          </cell>
          <cell r="M665">
            <v>3.05</v>
          </cell>
          <cell r="N665" t="str">
            <v>Menos 20 servicio</v>
          </cell>
          <cell r="O665" t="str">
            <v>Planta</v>
          </cell>
          <cell r="P665" t="str">
            <v>Carrera Administ</v>
          </cell>
          <cell r="R665" t="str">
            <v>Colombia</v>
          </cell>
          <cell r="S665" t="str">
            <v>Bogotá D. C.</v>
          </cell>
          <cell r="T665" t="str">
            <v>Bogotá D. C.</v>
          </cell>
          <cell r="U665">
            <v>29833</v>
          </cell>
          <cell r="V665">
            <v>36.908333333333331</v>
          </cell>
          <cell r="W665" t="str">
            <v>Menos 55 edad</v>
          </cell>
          <cell r="X665" t="str">
            <v>ACTIVO</v>
          </cell>
          <cell r="Y665" t="str">
            <v>F</v>
          </cell>
          <cell r="Z665" t="str">
            <v>DRINCON@CONTRALORIA.GOV.CO</v>
          </cell>
          <cell r="AA665">
            <v>52898540</v>
          </cell>
          <cell r="AB665" t="str">
            <v>PROFESIONAL</v>
          </cell>
        </row>
        <row r="666">
          <cell r="A666">
            <v>52901430</v>
          </cell>
          <cell r="B666" t="str">
            <v>1955</v>
          </cell>
          <cell r="C666" t="str">
            <v>VARGAS VILLARREAL LEIDY ROCIO</v>
          </cell>
          <cell r="D666" t="str">
            <v>SECRETARIO 440 8</v>
          </cell>
          <cell r="E666" t="str">
            <v>SECRETARIO 440 8</v>
          </cell>
          <cell r="F666" t="str">
            <v>DIRECCION SECTOR DESARROLLO ECONOMICO, INDUSTRIA Y TURISMO</v>
          </cell>
          <cell r="G666" t="str">
            <v>DIRECCION SECTOR DESARROLLO ECONOMICO, INDUSTRIA Y TURISMO</v>
          </cell>
          <cell r="H666" t="str">
            <v>CIENCIAS DE LA INFORMACION</v>
          </cell>
          <cell r="I666" t="str">
            <v>CIENCIAS DE LA INFORMACION Y LA DOCUMENTACION</v>
          </cell>
          <cell r="J666" t="str">
            <v/>
          </cell>
          <cell r="K666" t="str">
            <v/>
          </cell>
          <cell r="L666">
            <v>42552</v>
          </cell>
          <cell r="M666">
            <v>2.0833333333333335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R666" t="str">
            <v>Colombia</v>
          </cell>
          <cell r="S666" t="str">
            <v>Bogotá D. C.</v>
          </cell>
          <cell r="T666" t="str">
            <v>Bogotá D. C.</v>
          </cell>
          <cell r="U666">
            <v>30054</v>
          </cell>
          <cell r="V666">
            <v>36.299999999999997</v>
          </cell>
          <cell r="W666" t="str">
            <v>Menos 55 edad</v>
          </cell>
          <cell r="X666" t="str">
            <v>ACTIVO</v>
          </cell>
          <cell r="Y666" t="str">
            <v>F</v>
          </cell>
          <cell r="Z666" t="str">
            <v>lrvargas@contraloriabogota.gov.co</v>
          </cell>
          <cell r="AA666">
            <v>52901430</v>
          </cell>
          <cell r="AB666" t="str">
            <v>ASISTENCIAL</v>
          </cell>
        </row>
        <row r="667">
          <cell r="A667">
            <v>52907736</v>
          </cell>
          <cell r="B667" t="str">
            <v>1537</v>
          </cell>
          <cell r="C667" t="str">
            <v>JIMENEZ SOTOMONTE ANA MARIA</v>
          </cell>
          <cell r="D667" t="str">
            <v>PROFESIONAL UNIVERSITARIO 219 3</v>
          </cell>
          <cell r="E667" t="str">
            <v>PROFESIONAL UNIVERSITARIO 219 3</v>
          </cell>
          <cell r="F667" t="str">
            <v>SUBDIRECCION DE CAPACITACION Y COOPERACION TECNICA</v>
          </cell>
          <cell r="G667" t="str">
            <v>DIRECCION DE TALENTO HUMANO</v>
          </cell>
          <cell r="H667" t="str">
            <v>ADMINISTRADOR DE EMPRESAS</v>
          </cell>
          <cell r="I667" t="str">
            <v>ADMINISTRACION DE EMPRESAS</v>
          </cell>
          <cell r="J667" t="str">
            <v>ALTA GERENCIA</v>
          </cell>
          <cell r="K667" t="str">
            <v>ESPECIALIZACION EN ALTA GERENCIA</v>
          </cell>
          <cell r="L667">
            <v>41085</v>
          </cell>
          <cell r="M667">
            <v>6.1</v>
          </cell>
          <cell r="N667" t="str">
            <v>Menos 20 servicio</v>
          </cell>
          <cell r="O667" t="str">
            <v>Provisional</v>
          </cell>
          <cell r="P667" t="str">
            <v>Definitivo</v>
          </cell>
          <cell r="R667" t="str">
            <v>Colombia</v>
          </cell>
          <cell r="S667" t="str">
            <v>Bogotá D. C.</v>
          </cell>
          <cell r="T667" t="str">
            <v>Bogotá D. C.</v>
          </cell>
          <cell r="U667">
            <v>30305</v>
          </cell>
          <cell r="V667">
            <v>35.613888888888887</v>
          </cell>
          <cell r="W667" t="str">
            <v>Menos 55 edad</v>
          </cell>
          <cell r="X667" t="str">
            <v>ACTIVO</v>
          </cell>
          <cell r="Y667" t="str">
            <v>F</v>
          </cell>
          <cell r="Z667" t="str">
            <v>anjimenez@contraloriabogota.gov.co</v>
          </cell>
          <cell r="AA667">
            <v>52907736</v>
          </cell>
          <cell r="AB667" t="str">
            <v>PROFESIONAL</v>
          </cell>
        </row>
        <row r="668">
          <cell r="A668">
            <v>52916779</v>
          </cell>
          <cell r="B668" t="str">
            <v>1481</v>
          </cell>
          <cell r="C668" t="str">
            <v>INFANTE RINCON JENNY MARCELA</v>
          </cell>
          <cell r="D668" t="str">
            <v>PROFESIONAL UNIVERSITARIO 219 3</v>
          </cell>
          <cell r="E668" t="str">
            <v>PROFESIONAL UNIVERSITARIO 219 3</v>
          </cell>
          <cell r="F668" t="str">
            <v>OFICINA ASESORA DE COMUNICACIONES</v>
          </cell>
          <cell r="G668" t="str">
            <v>OFICINA ASESORA DE COMUNICACIONES</v>
          </cell>
          <cell r="H668" t="str">
            <v>COMUNICADOR SOCIAL; PERIODISTA</v>
          </cell>
          <cell r="I668" t="str">
            <v>COMUNICACION SOCIAL; PERIODISMO</v>
          </cell>
          <cell r="J668" t="str">
            <v/>
          </cell>
          <cell r="K668" t="str">
            <v/>
          </cell>
          <cell r="L668">
            <v>42648</v>
          </cell>
          <cell r="M668">
            <v>1.8222222222222222</v>
          </cell>
          <cell r="N668" t="str">
            <v>Menos 20 servicio</v>
          </cell>
          <cell r="O668" t="str">
            <v>Provisional</v>
          </cell>
          <cell r="P668" t="str">
            <v>Temporal</v>
          </cell>
          <cell r="R668" t="str">
            <v>Colombia</v>
          </cell>
          <cell r="S668" t="str">
            <v>Bogotá D. C.</v>
          </cell>
          <cell r="T668" t="str">
            <v>Bogotá D. C.</v>
          </cell>
          <cell r="U668">
            <v>30946</v>
          </cell>
          <cell r="V668">
            <v>33.861111111111114</v>
          </cell>
          <cell r="W668" t="str">
            <v>Menos 55 edad</v>
          </cell>
          <cell r="X668" t="str">
            <v>ACTIVO</v>
          </cell>
          <cell r="Y668" t="str">
            <v>F</v>
          </cell>
          <cell r="Z668" t="str">
            <v>jminfante@contraloriabogota.gov.co</v>
          </cell>
          <cell r="AA668">
            <v>52916779</v>
          </cell>
          <cell r="AB668" t="str">
            <v>PROFESIONAL</v>
          </cell>
        </row>
        <row r="669">
          <cell r="A669">
            <v>52928676</v>
          </cell>
          <cell r="B669" t="str">
            <v>1470</v>
          </cell>
          <cell r="C669" t="str">
            <v>DIAZ MERCHAN LINA MARIA</v>
          </cell>
          <cell r="D669" t="str">
            <v>PROFESIONAL ESPECIALIZADO 222 7</v>
          </cell>
          <cell r="E669" t="str">
            <v>PROFESIONAL ESPECIALIZADO 222 5</v>
          </cell>
          <cell r="F669" t="str">
            <v>SUBDIRECCION DE EVALUACION DE POLITICA PUBLICA</v>
          </cell>
          <cell r="G669" t="str">
            <v>DIRECCION DE ESTUDIOS DE ECONOMIA Y POLITICA PUBLICA</v>
          </cell>
          <cell r="H669" t="str">
            <v>POLITOLOGO</v>
          </cell>
          <cell r="I669" t="str">
            <v>POLITOLOGIA</v>
          </cell>
          <cell r="J669" t="str">
            <v>MAGISTER EN GOBIERNO Y POLITICA</v>
          </cell>
          <cell r="K669" t="str">
            <v>MAESTRIA EN GOBIERNO Y POLITICAS PUBLICAS</v>
          </cell>
          <cell r="L669">
            <v>42209</v>
          </cell>
          <cell r="M669">
            <v>3.0194444444444444</v>
          </cell>
          <cell r="N669" t="str">
            <v>Menos 20 servicio</v>
          </cell>
          <cell r="O669" t="str">
            <v>Planta</v>
          </cell>
          <cell r="P669" t="str">
            <v>Carrera Administ</v>
          </cell>
          <cell r="R669" t="str">
            <v>Colombia</v>
          </cell>
          <cell r="S669" t="str">
            <v>Bogotá D. C.</v>
          </cell>
          <cell r="T669" t="str">
            <v>Bogotá D. C.</v>
          </cell>
          <cell r="U669">
            <v>30138</v>
          </cell>
          <cell r="V669">
            <v>36.069444444444443</v>
          </cell>
          <cell r="W669" t="str">
            <v>Menos 55 edad</v>
          </cell>
          <cell r="X669" t="str">
            <v>ACTIVO</v>
          </cell>
          <cell r="Y669" t="str">
            <v>F</v>
          </cell>
          <cell r="Z669" t="str">
            <v>lidiaz@contraloriabogota.gov.co</v>
          </cell>
          <cell r="AA669">
            <v>52928676</v>
          </cell>
          <cell r="AB669" t="str">
            <v>PROFESIONAL</v>
          </cell>
        </row>
        <row r="670">
          <cell r="A670">
            <v>52929169</v>
          </cell>
          <cell r="B670" t="str">
            <v>1556</v>
          </cell>
          <cell r="C670" t="str">
            <v>MORALES ROMERO LEIDY DAYANA</v>
          </cell>
          <cell r="D670" t="str">
            <v>PROFESIONAL UNIVERSITARIO 219 3</v>
          </cell>
          <cell r="E670" t="str">
            <v>PROFESIONAL UNIVERSITARIO 219 3</v>
          </cell>
          <cell r="F670" t="str">
            <v>SUBDIRECCION FINANCIERA</v>
          </cell>
          <cell r="G670" t="str">
            <v>DIRECCION ADMINISTRATIVA Y FINANCIERA</v>
          </cell>
          <cell r="H670" t="str">
            <v>CONTADOR PUBLICO</v>
          </cell>
          <cell r="I670" t="str">
            <v>CONTADURIA PUBLICA</v>
          </cell>
          <cell r="J670" t="str">
            <v>GESTION PUBLICA</v>
          </cell>
          <cell r="K670" t="str">
            <v>ESPECIALIZACION EN GESTION PUBLICA</v>
          </cell>
          <cell r="L670">
            <v>42248</v>
          </cell>
          <cell r="M670">
            <v>2.9166666666666665</v>
          </cell>
          <cell r="N670" t="str">
            <v>Menos 20 servicio</v>
          </cell>
          <cell r="O670" t="str">
            <v>Planta</v>
          </cell>
          <cell r="P670" t="str">
            <v>Carrera Administ</v>
          </cell>
          <cell r="R670" t="str">
            <v>Colombia</v>
          </cell>
          <cell r="S670" t="str">
            <v>Boyacá</v>
          </cell>
          <cell r="T670" t="str">
            <v>Almeida</v>
          </cell>
          <cell r="U670">
            <v>30209</v>
          </cell>
          <cell r="V670">
            <v>35.87777777777778</v>
          </cell>
          <cell r="W670" t="str">
            <v>Menos 55 edad</v>
          </cell>
          <cell r="X670" t="str">
            <v>ACTIVO</v>
          </cell>
          <cell r="Y670" t="str">
            <v>F</v>
          </cell>
          <cell r="Z670" t="str">
            <v>lmorales@contraloriabogota.gov.co</v>
          </cell>
          <cell r="AA670">
            <v>52929169</v>
          </cell>
          <cell r="AB670" t="str">
            <v>PROFESIONAL</v>
          </cell>
        </row>
        <row r="671">
          <cell r="A671">
            <v>52957620</v>
          </cell>
          <cell r="B671" t="str">
            <v>2090</v>
          </cell>
          <cell r="C671" t="str">
            <v>PARRA RAGUA MARTHA LUCERO</v>
          </cell>
          <cell r="D671" t="str">
            <v>PROFESIONAL UNIVERSITARIO 219 1</v>
          </cell>
          <cell r="E671" t="str">
            <v>PROFESIONAL UNIVERSITARIO 219 1</v>
          </cell>
          <cell r="F671" t="str">
            <v>DIRECCION SECTOR GOBIERNO</v>
          </cell>
          <cell r="G671" t="str">
            <v>DIRECCION SECTOR GOBIERNO</v>
          </cell>
          <cell r="H671" t="str">
            <v>INGENIERO INDUSTRIAL</v>
          </cell>
          <cell r="I671" t="str">
            <v>INGENIERIA INDUSTRIAL</v>
          </cell>
          <cell r="J671" t="str">
            <v>GERENCIA DE PROYECTOS</v>
          </cell>
          <cell r="K671" t="str">
            <v>ESPECIALIZACION EN GERENCIA DE PROYECTOS</v>
          </cell>
          <cell r="L671">
            <v>42892</v>
          </cell>
          <cell r="M671">
            <v>1.1527777777777777</v>
          </cell>
          <cell r="N671" t="str">
            <v>Menos 20 servicio</v>
          </cell>
          <cell r="O671" t="str">
            <v>Provisional</v>
          </cell>
          <cell r="P671" t="str">
            <v>Definitivo</v>
          </cell>
          <cell r="R671" t="str">
            <v>Colombia</v>
          </cell>
          <cell r="S671" t="str">
            <v>Bogotá D. C.</v>
          </cell>
          <cell r="T671" t="str">
            <v>Bogotá D. C.</v>
          </cell>
          <cell r="U671">
            <v>30737</v>
          </cell>
          <cell r="V671">
            <v>34.43333333333333</v>
          </cell>
          <cell r="W671" t="str">
            <v>Menos 55 edad</v>
          </cell>
          <cell r="X671" t="str">
            <v>ACTIVO</v>
          </cell>
          <cell r="Y671" t="str">
            <v>F</v>
          </cell>
          <cell r="Z671" t="str">
            <v>maparra@contraloriabogota.gov.co</v>
          </cell>
          <cell r="AA671">
            <v>52957620</v>
          </cell>
          <cell r="AB671" t="str">
            <v>PROFESIONAL</v>
          </cell>
        </row>
        <row r="672">
          <cell r="A672">
            <v>52961420</v>
          </cell>
          <cell r="B672" t="str">
            <v>1102</v>
          </cell>
          <cell r="C672" t="str">
            <v>GOMEZ PEREZ DIANA GISSELA</v>
          </cell>
          <cell r="D672" t="str">
            <v>SUBDIRECTOR TECNICO 068 3</v>
          </cell>
          <cell r="E672" t="str">
            <v>SUBDIRECTOR TECNICO 068 3</v>
          </cell>
          <cell r="F672" t="str">
            <v>SUBDIRECCION DE GESTION LOCAL</v>
          </cell>
          <cell r="G672" t="str">
            <v>DIRECCION DE PARTICIPACION CIUDADANA Y DESARROLLO LOCAL</v>
          </cell>
          <cell r="H672" t="str">
            <v>ENFERMERA PROFESIONAL</v>
          </cell>
          <cell r="I672" t="str">
            <v>ENFERMERIA</v>
          </cell>
          <cell r="J672" t="str">
            <v>AUDITORIA EN SALUD; GERENCIA DEL IPS</v>
          </cell>
          <cell r="K672" t="str">
            <v>ESPECIALIZACION EN AUDITORIA EN SALUD; ESPECIALIZACION EN GERENCIA DE INSTITUCIONES PRESTADORAS DE SERVICIOS DE SALUD</v>
          </cell>
          <cell r="L672">
            <v>41011</v>
          </cell>
          <cell r="M672">
            <v>6.302777777777778</v>
          </cell>
          <cell r="N672" t="str">
            <v>Menos 20 servicio</v>
          </cell>
          <cell r="O672" t="str">
            <v>Planta</v>
          </cell>
          <cell r="P672" t="str">
            <v>Libre N y R</v>
          </cell>
          <cell r="R672" t="str">
            <v>Colombia</v>
          </cell>
          <cell r="S672" t="str">
            <v>Bogotá D. C.</v>
          </cell>
          <cell r="T672" t="str">
            <v>Bogotá D. C.</v>
          </cell>
          <cell r="U672">
            <v>30283</v>
          </cell>
          <cell r="V672">
            <v>35.674999999999997</v>
          </cell>
          <cell r="W672" t="str">
            <v>Menos 55 edad</v>
          </cell>
          <cell r="X672" t="str">
            <v>ACTIVO</v>
          </cell>
          <cell r="Y672" t="str">
            <v>F</v>
          </cell>
          <cell r="Z672" t="str">
            <v>dgomez@contraloriabogota.gov.co</v>
          </cell>
          <cell r="AA672">
            <v>52961420</v>
          </cell>
          <cell r="AB672" t="str">
            <v>DIRECTIVO</v>
          </cell>
        </row>
        <row r="673">
          <cell r="A673">
            <v>52963616</v>
          </cell>
          <cell r="B673" t="str">
            <v>1583</v>
          </cell>
          <cell r="C673" t="str">
            <v>BARRERA MORALES ELIANA YAZMIN</v>
          </cell>
          <cell r="D673" t="str">
            <v>PROFESIONAL UNIVERSITARIO 219 3</v>
          </cell>
          <cell r="E673" t="str">
            <v>PROFESIONAL UNIVERSITARIO 219 3</v>
          </cell>
          <cell r="F673" t="str">
            <v>SUBDIRECCION DEL PROCESO DE RESPONSABILIDAD FISCAL</v>
          </cell>
          <cell r="G673" t="str">
            <v>DIRECCION DE RESPONSABILIDAD FISCAL Y JURISDICCION COACTIVA</v>
          </cell>
          <cell r="H673" t="str">
            <v>ABOGADO</v>
          </cell>
          <cell r="I673" t="str">
            <v>DERECHO</v>
          </cell>
          <cell r="J673" t="str">
            <v>ALTA GERENCIA</v>
          </cell>
          <cell r="K673" t="str">
            <v>ESPECIALIZACION EN ALTA GERENCIA</v>
          </cell>
          <cell r="L673">
            <v>42403</v>
          </cell>
          <cell r="M673">
            <v>2.4944444444444445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R673" t="str">
            <v>Colombia</v>
          </cell>
          <cell r="S673" t="str">
            <v>Bogotá D. C.</v>
          </cell>
          <cell r="T673" t="str">
            <v>Bogotá D. C.</v>
          </cell>
          <cell r="U673">
            <v>30458</v>
          </cell>
          <cell r="V673">
            <v>35.19166666666667</v>
          </cell>
          <cell r="W673" t="str">
            <v>Menos 55 edad</v>
          </cell>
          <cell r="X673" t="str">
            <v>ACTIVO</v>
          </cell>
          <cell r="Y673" t="str">
            <v>F</v>
          </cell>
          <cell r="Z673" t="str">
            <v>ebarrera@contraloriabogota.gov.co</v>
          </cell>
          <cell r="AA673">
            <v>52963616</v>
          </cell>
          <cell r="AB673" t="str">
            <v>PROFESIONAL</v>
          </cell>
        </row>
        <row r="674">
          <cell r="A674">
            <v>52964419</v>
          </cell>
          <cell r="B674" t="str">
            <v>1543</v>
          </cell>
          <cell r="C674" t="str">
            <v>VELASQUEZ GABANZO LUISA FERNANDA</v>
          </cell>
          <cell r="D674" t="str">
            <v>PROFESIONAL UNIVERSITARIO 219 3</v>
          </cell>
          <cell r="E674" t="str">
            <v>PROFESIONAL UNIVERSITARIO 219 3</v>
          </cell>
          <cell r="F674" t="str">
            <v>DIRECCION SECTOR EQUIDAD Y GENERO</v>
          </cell>
          <cell r="G674" t="str">
            <v>DIRECCION SECTOR EQUIDAD Y GENERO</v>
          </cell>
          <cell r="H674" t="str">
            <v>TRABAJADOR SOCIAL</v>
          </cell>
          <cell r="I674" t="str">
            <v>TRABAJO SOCIAL</v>
          </cell>
          <cell r="K674" t="str">
            <v/>
          </cell>
          <cell r="L674">
            <v>42675</v>
          </cell>
          <cell r="M674">
            <v>1.75</v>
          </cell>
          <cell r="N674" t="str">
            <v>Menos 20 servicio</v>
          </cell>
          <cell r="O674" t="str">
            <v>Provisional</v>
          </cell>
          <cell r="P674" t="str">
            <v>Definitivo</v>
          </cell>
          <cell r="R674" t="str">
            <v>Colombia</v>
          </cell>
          <cell r="S674" t="str">
            <v>Meta</v>
          </cell>
          <cell r="T674" t="str">
            <v>Villavicencio</v>
          </cell>
          <cell r="U674">
            <v>30354</v>
          </cell>
          <cell r="V674">
            <v>35.483333333333334</v>
          </cell>
          <cell r="W674" t="str">
            <v>Menos 55 edad</v>
          </cell>
          <cell r="X674" t="str">
            <v>ACTIVO</v>
          </cell>
          <cell r="Y674" t="str">
            <v>F</v>
          </cell>
          <cell r="Z674" t="str">
            <v>lvelasquez@contraloriabogota.gov.co</v>
          </cell>
          <cell r="AA674">
            <v>52964419</v>
          </cell>
          <cell r="AB674" t="str">
            <v>PROFESIONAL</v>
          </cell>
        </row>
        <row r="675">
          <cell r="A675">
            <v>52966888</v>
          </cell>
          <cell r="B675" t="str">
            <v>1499</v>
          </cell>
          <cell r="C675" t="str">
            <v>CORTES CALDERON ANGELICA MARIA</v>
          </cell>
          <cell r="D675" t="str">
            <v>PROFESIONAL UNIVERSITARIO 219 3</v>
          </cell>
          <cell r="E675" t="str">
            <v>PROFESIONAL UNIVERSITARIO 219 3</v>
          </cell>
          <cell r="F675" t="str">
            <v>SUBDIRECCION DEL PROCESO DE RESPONSABILIDAD FISCAL</v>
          </cell>
          <cell r="G675" t="str">
            <v>DIRECCION DE RESPONSABILIDAD FISCAL Y JURISDICCION COACTIVA</v>
          </cell>
          <cell r="H675" t="str">
            <v>ABOGADO</v>
          </cell>
          <cell r="I675" t="str">
            <v>DERECHO</v>
          </cell>
          <cell r="J675" t="str">
            <v/>
          </cell>
          <cell r="K675" t="str">
            <v/>
          </cell>
          <cell r="L675">
            <v>39420</v>
          </cell>
          <cell r="M675">
            <v>10.658333333333333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R675" t="str">
            <v>Colombia</v>
          </cell>
          <cell r="S675" t="str">
            <v>Bogotá D. C.</v>
          </cell>
          <cell r="T675" t="str">
            <v>Bogotá D. C.</v>
          </cell>
          <cell r="U675">
            <v>30605</v>
          </cell>
          <cell r="V675">
            <v>34.791666666666664</v>
          </cell>
          <cell r="W675" t="str">
            <v>Menos 55 edad</v>
          </cell>
          <cell r="X675" t="str">
            <v>ACTIVO</v>
          </cell>
          <cell r="Y675" t="str">
            <v>F</v>
          </cell>
          <cell r="Z675" t="str">
            <v>acortes@contraloriabogota.gov.co</v>
          </cell>
          <cell r="AA675">
            <v>52966888</v>
          </cell>
          <cell r="AB675" t="str">
            <v>PROFESIONAL</v>
          </cell>
        </row>
        <row r="676">
          <cell r="A676">
            <v>52995499</v>
          </cell>
          <cell r="B676" t="str">
            <v>1456</v>
          </cell>
          <cell r="C676" t="str">
            <v>ROJAS NARANJO MARIA TATIANA</v>
          </cell>
          <cell r="D676" t="str">
            <v>PROFESIONAL ESPECIALIZADO 222 5</v>
          </cell>
          <cell r="E676" t="str">
            <v>PROFESIONAL ESPECIALIZADO 222 5</v>
          </cell>
          <cell r="F676" t="str">
            <v>DIRECCION SECTOR EDUCACION</v>
          </cell>
          <cell r="G676" t="str">
            <v>DIRECCION SECTOR EDUCACION</v>
          </cell>
          <cell r="H676" t="str">
            <v>FINANZAS Y COMERCIO EXTERIOR</v>
          </cell>
          <cell r="I676" t="str">
            <v>FINANZAS Y COMERCIO EXTERIOR</v>
          </cell>
          <cell r="J676" t="str">
            <v>COMERCIO INTERNACIONAL</v>
          </cell>
          <cell r="K676" t="str">
            <v>ESPECIALIZACION EN COMERCIO INTERNACIONAL</v>
          </cell>
          <cell r="L676">
            <v>41081</v>
          </cell>
          <cell r="M676">
            <v>6.1111111111111107</v>
          </cell>
          <cell r="N676" t="str">
            <v>Menos 20 servicio</v>
          </cell>
          <cell r="O676" t="str">
            <v>Provisional</v>
          </cell>
          <cell r="P676" t="str">
            <v>Definitivo</v>
          </cell>
          <cell r="R676" t="str">
            <v>Colombia</v>
          </cell>
          <cell r="S676" t="str">
            <v>Bogotá D. C.</v>
          </cell>
          <cell r="T676" t="str">
            <v>Bogotá D. C.</v>
          </cell>
          <cell r="U676">
            <v>30728</v>
          </cell>
          <cell r="V676">
            <v>34.458333333333336</v>
          </cell>
          <cell r="W676" t="str">
            <v>Menos 55 edad</v>
          </cell>
          <cell r="X676" t="str">
            <v>ACTIVO</v>
          </cell>
          <cell r="Y676" t="str">
            <v>F</v>
          </cell>
          <cell r="Z676" t="str">
            <v>mtrojas@contraloriabogota.gov.co</v>
          </cell>
          <cell r="AA676">
            <v>52995499</v>
          </cell>
          <cell r="AB676" t="str">
            <v>PROFESIONAL</v>
          </cell>
        </row>
        <row r="677">
          <cell r="A677">
            <v>53029477</v>
          </cell>
          <cell r="B677" t="str">
            <v>1758</v>
          </cell>
          <cell r="C677" t="str">
            <v>RODRIGUEZ CASTRO DIANA CAROLINA</v>
          </cell>
          <cell r="D677" t="str">
            <v>PROFESIONAL UNIVERSITARIO 219 3</v>
          </cell>
          <cell r="E677" t="str">
            <v>PROFESIONAL UNIVERSITARIO 219 1</v>
          </cell>
          <cell r="F677" t="str">
            <v>DIRECCION SECTOR MOVILIDAD</v>
          </cell>
          <cell r="G677" t="str">
            <v>DIRECCION SECTOR MOVILIDAD</v>
          </cell>
          <cell r="H677" t="str">
            <v>ABOGADO</v>
          </cell>
          <cell r="I677" t="str">
            <v>DERECHO</v>
          </cell>
          <cell r="J677" t="str">
            <v>DERECHO PRIVADO ECONOMICO</v>
          </cell>
          <cell r="K677" t="str">
            <v>ESPECIALIZACION EN DERECHO ECONOMICO</v>
          </cell>
          <cell r="L677">
            <v>42354</v>
          </cell>
          <cell r="M677">
            <v>2.625</v>
          </cell>
          <cell r="N677" t="str">
            <v>Menos 20 servicio</v>
          </cell>
          <cell r="O677" t="str">
            <v>Planta</v>
          </cell>
          <cell r="P677" t="str">
            <v>Carrera Administ</v>
          </cell>
          <cell r="R677" t="str">
            <v>Colombia</v>
          </cell>
          <cell r="S677" t="str">
            <v>Bogotá D. C.</v>
          </cell>
          <cell r="T677" t="str">
            <v>Bogotá D. C.</v>
          </cell>
          <cell r="U677">
            <v>31065</v>
          </cell>
          <cell r="V677">
            <v>33.536111111111111</v>
          </cell>
          <cell r="W677" t="str">
            <v>Menos 55 edad</v>
          </cell>
          <cell r="X677" t="str">
            <v>ACTIVO</v>
          </cell>
          <cell r="Y677" t="str">
            <v>F</v>
          </cell>
          <cell r="Z677" t="str">
            <v>diarodriguez@contraloriabogota.gov.co</v>
          </cell>
          <cell r="AA677">
            <v>53029477</v>
          </cell>
          <cell r="AB677" t="str">
            <v>PROFESIONAL</v>
          </cell>
        </row>
        <row r="678">
          <cell r="A678">
            <v>53038277</v>
          </cell>
          <cell r="B678" t="str">
            <v>1990</v>
          </cell>
          <cell r="C678" t="str">
            <v>PIRATOVA CHAPARRO DIANA ROCIO</v>
          </cell>
          <cell r="D678" t="str">
            <v>PROFESIONAL UNIVERSITARIO 219 1</v>
          </cell>
          <cell r="E678" t="str">
            <v>AUXILIAR ADMINISTRATIVO 407 3</v>
          </cell>
          <cell r="F678" t="str">
            <v>DIRECCION SECTOR EDUCACION</v>
          </cell>
          <cell r="G678" t="str">
            <v>DIRECCION SECTOR EDUCACION</v>
          </cell>
          <cell r="H678" t="str">
            <v>ADMINISTRADOR DE EMPRESAS; CONTADOR PUBLICO</v>
          </cell>
          <cell r="I678" t="str">
            <v>ADMINISTRACION DE EMPRESAS; CONTADURIA PUBLICA</v>
          </cell>
          <cell r="J678" t="str">
            <v/>
          </cell>
          <cell r="K678" t="str">
            <v/>
          </cell>
          <cell r="L678">
            <v>42354</v>
          </cell>
          <cell r="M678">
            <v>2.625</v>
          </cell>
          <cell r="N678" t="str">
            <v>Menos 20 servicio</v>
          </cell>
          <cell r="O678" t="str">
            <v>Planta</v>
          </cell>
          <cell r="P678" t="str">
            <v>Carrera Administ</v>
          </cell>
          <cell r="Q678" t="str">
            <v>Definitivo</v>
          </cell>
          <cell r="R678" t="str">
            <v>Colombia</v>
          </cell>
          <cell r="S678" t="str">
            <v>Bogotá D. C.</v>
          </cell>
          <cell r="T678" t="str">
            <v>Bogotá D. C.</v>
          </cell>
          <cell r="U678">
            <v>30852</v>
          </cell>
          <cell r="V678">
            <v>34.116666666666667</v>
          </cell>
          <cell r="W678" t="str">
            <v>Menos 55 edad</v>
          </cell>
          <cell r="X678" t="str">
            <v>ACTIVO</v>
          </cell>
          <cell r="Y678" t="str">
            <v>F</v>
          </cell>
          <cell r="Z678" t="str">
            <v>dpiratova@contraloriabogota.gov.co</v>
          </cell>
          <cell r="AA678">
            <v>53038277</v>
          </cell>
          <cell r="AB678" t="str">
            <v>PROFESIONAL</v>
          </cell>
        </row>
        <row r="679">
          <cell r="A679">
            <v>53040993</v>
          </cell>
          <cell r="B679" t="str">
            <v>1967</v>
          </cell>
          <cell r="C679" t="str">
            <v>RODRIGUEZ LOAIZA INGRID ALEXIS</v>
          </cell>
          <cell r="D679" t="str">
            <v>AUXILIAR ADMINISTRATIVO 407 4</v>
          </cell>
          <cell r="E679" t="str">
            <v>AUXILIAR ADMINISTRATIVO 407 4</v>
          </cell>
          <cell r="F679" t="str">
            <v>SUBDIRECCION FINANCIERA</v>
          </cell>
          <cell r="G679" t="str">
            <v>DIRECCION ADMINISTRATIVA Y FINANCIERA</v>
          </cell>
          <cell r="H679" t="str">
            <v>BACHILLER ACADEMICO</v>
          </cell>
          <cell r="I679" t="str">
            <v>BACHILLERATO ACADEMICO</v>
          </cell>
          <cell r="J679" t="str">
            <v/>
          </cell>
          <cell r="K679" t="str">
            <v/>
          </cell>
          <cell r="L679">
            <v>43110</v>
          </cell>
          <cell r="M679">
            <v>0.55833333333333335</v>
          </cell>
          <cell r="N679" t="str">
            <v>Menos 20 servicio</v>
          </cell>
          <cell r="O679" t="str">
            <v>Provisional</v>
          </cell>
          <cell r="P679" t="str">
            <v>Temporal</v>
          </cell>
          <cell r="R679" t="str">
            <v>Colombia</v>
          </cell>
          <cell r="S679" t="str">
            <v>Bogotá D. C.</v>
          </cell>
          <cell r="T679" t="str">
            <v>Bogotá D. C.</v>
          </cell>
          <cell r="U679">
            <v>31266</v>
          </cell>
          <cell r="V679">
            <v>32.983333333333334</v>
          </cell>
          <cell r="W679" t="str">
            <v>Menos 55 edad</v>
          </cell>
          <cell r="X679" t="str">
            <v>ACTIVO</v>
          </cell>
          <cell r="Y679" t="str">
            <v>F</v>
          </cell>
          <cell r="Z679" t="str">
            <v>inrodriguez@contraloriabogota.gov.co</v>
          </cell>
          <cell r="AA679">
            <v>53040993</v>
          </cell>
          <cell r="AB679" t="str">
            <v>ASISTENCIAL</v>
          </cell>
        </row>
        <row r="680">
          <cell r="A680">
            <v>53067076</v>
          </cell>
          <cell r="B680" t="str">
            <v>1554</v>
          </cell>
          <cell r="C680" t="str">
            <v>CARRASCO MOLINA DIANA CAROLINA</v>
          </cell>
          <cell r="D680" t="str">
            <v>PROFESIONAL UNIVERSITARIO 219 3</v>
          </cell>
          <cell r="E680" t="str">
            <v>PROFESIONAL UNIVERSITARIO 219 3</v>
          </cell>
          <cell r="F680" t="str">
            <v>SUBDIRECCION DE EVALUACION DE POLITICA PUBLICA</v>
          </cell>
          <cell r="G680" t="str">
            <v>DIRECCION DE ESTUDIOS DE ECONOMIA Y POLITICA PUBLICA</v>
          </cell>
          <cell r="H680" t="str">
            <v>RELACIONES INTERNACIONALES; CIENCIA POLITICA Y GOBIERNO</v>
          </cell>
          <cell r="I680" t="str">
            <v>RELACIONES INTERNACIONALES; CIENCIA POLITICA Y GOBIERNO</v>
          </cell>
          <cell r="J680" t="str">
            <v>GERENCIA DE PROYECTOS</v>
          </cell>
          <cell r="K680" t="str">
            <v>ESPECIALIZACION EN GERENCIA DE PROYECTOS</v>
          </cell>
          <cell r="L680">
            <v>42438</v>
          </cell>
          <cell r="M680">
            <v>2.3944444444444444</v>
          </cell>
          <cell r="N680" t="str">
            <v>Menos 20 servicio</v>
          </cell>
          <cell r="O680" t="str">
            <v>Provisional</v>
          </cell>
          <cell r="P680" t="str">
            <v>Temporal</v>
          </cell>
          <cell r="R680" t="str">
            <v>Colombia</v>
          </cell>
          <cell r="S680" t="str">
            <v>Bogotá D. C.</v>
          </cell>
          <cell r="T680" t="str">
            <v>Bogotá D. C.</v>
          </cell>
          <cell r="U680">
            <v>31075</v>
          </cell>
          <cell r="V680">
            <v>33.508333333333333</v>
          </cell>
          <cell r="W680" t="str">
            <v>Menos 55 edad</v>
          </cell>
          <cell r="X680" t="str">
            <v>ACTIVO</v>
          </cell>
          <cell r="Y680" t="str">
            <v>F</v>
          </cell>
          <cell r="Z680" t="str">
            <v>dcarrasco@contraloriabogota.gov.co</v>
          </cell>
          <cell r="AA680">
            <v>53067076</v>
          </cell>
          <cell r="AB680" t="str">
            <v>PROFESIONAL</v>
          </cell>
        </row>
        <row r="681">
          <cell r="A681">
            <v>53082670</v>
          </cell>
          <cell r="B681" t="str">
            <v>1476</v>
          </cell>
          <cell r="C681" t="str">
            <v>SANCHEZ MONCALEANO ANGELA VIVIANA</v>
          </cell>
          <cell r="D681" t="str">
            <v>PROFESIONAL UNIVERSITARIO 219 3</v>
          </cell>
          <cell r="E681" t="str">
            <v>PROFESIONAL UNIVERSITARIO 219 3</v>
          </cell>
          <cell r="F681" t="str">
            <v>DIRECCION SECTOR SALUD</v>
          </cell>
          <cell r="G681" t="str">
            <v>DIRECCION SECTOR SALUD</v>
          </cell>
          <cell r="H681" t="str">
            <v>FONOAUDIOLOGA</v>
          </cell>
          <cell r="I681" t="str">
            <v>FONOAUDIOLOGIA</v>
          </cell>
          <cell r="J681" t="str">
            <v>GERENCIA Y AUDITORIA DE LA CALIDAD EN SALUD</v>
          </cell>
          <cell r="K681" t="e">
            <v>#N/A</v>
          </cell>
          <cell r="L681">
            <v>41352</v>
          </cell>
          <cell r="M681">
            <v>5.3666666666666663</v>
          </cell>
          <cell r="N681" t="str">
            <v>Menos 20 servicio</v>
          </cell>
          <cell r="O681" t="str">
            <v>Provisional</v>
          </cell>
          <cell r="P681" t="str">
            <v>Definitivo</v>
          </cell>
          <cell r="R681" t="str">
            <v>Colombia</v>
          </cell>
          <cell r="S681" t="str">
            <v>Bogotá D. C.</v>
          </cell>
          <cell r="T681" t="str">
            <v>Bogotá D. C.</v>
          </cell>
          <cell r="U681">
            <v>31156</v>
          </cell>
          <cell r="V681">
            <v>33.283333333333331</v>
          </cell>
          <cell r="W681" t="str">
            <v>Menos 55 edad</v>
          </cell>
          <cell r="X681" t="str">
            <v>ACTIVO</v>
          </cell>
          <cell r="Y681" t="str">
            <v>F</v>
          </cell>
          <cell r="Z681" t="str">
            <v>ansanchez@contraloriabogota.gov.co</v>
          </cell>
          <cell r="AA681">
            <v>53082670</v>
          </cell>
          <cell r="AB681" t="str">
            <v>PROFESIONAL</v>
          </cell>
        </row>
        <row r="682">
          <cell r="A682">
            <v>53107928</v>
          </cell>
          <cell r="B682" t="str">
            <v>1766</v>
          </cell>
          <cell r="C682" t="str">
            <v>CLAVIJO GARCIA MARIA DEL PILAR</v>
          </cell>
          <cell r="D682" t="str">
            <v>PROFESIONAL UNIVERSITARIO 219 1</v>
          </cell>
          <cell r="E682" t="str">
            <v>PROFESIONAL UNIVERSITARIO 219 1</v>
          </cell>
          <cell r="F682" t="str">
            <v>SUBDIRECCION DE GESTION DE TALENTO HUMANO</v>
          </cell>
          <cell r="G682" t="str">
            <v>DIRECCION DE TALENTO HUMANO</v>
          </cell>
          <cell r="H682" t="str">
            <v>ADMINISTRADOR DE EMPRESAS</v>
          </cell>
          <cell r="I682" t="str">
            <v>ADMINISTRACION DE EMPRESAS</v>
          </cell>
          <cell r="K682" t="str">
            <v/>
          </cell>
          <cell r="L682">
            <v>42786</v>
          </cell>
          <cell r="M682">
            <v>1.4472222222222222</v>
          </cell>
          <cell r="N682" t="str">
            <v>Menos 20 servicio</v>
          </cell>
          <cell r="O682" t="str">
            <v>Provisional</v>
          </cell>
          <cell r="P682" t="str">
            <v>Temporal</v>
          </cell>
          <cell r="R682" t="str">
            <v>Colombia</v>
          </cell>
          <cell r="S682" t="str">
            <v>Meta</v>
          </cell>
          <cell r="T682" t="str">
            <v>Villavicencio</v>
          </cell>
          <cell r="U682">
            <v>31340</v>
          </cell>
          <cell r="V682">
            <v>32.780555555555559</v>
          </cell>
          <cell r="W682" t="str">
            <v>Menos 55 edad</v>
          </cell>
          <cell r="X682" t="str">
            <v>ACTIVO</v>
          </cell>
          <cell r="Y682" t="str">
            <v>F</v>
          </cell>
          <cell r="Z682" t="str">
            <v>mclavijo@contraloriabogota.gov.co</v>
          </cell>
          <cell r="AA682">
            <v>53107928</v>
          </cell>
          <cell r="AB682" t="str">
            <v>PROFESIONAL</v>
          </cell>
        </row>
        <row r="683">
          <cell r="A683">
            <v>53108026</v>
          </cell>
          <cell r="B683" t="str">
            <v>1515</v>
          </cell>
          <cell r="C683" t="str">
            <v>LOPEZ RODRIGUEZ PAOLA ANDREA</v>
          </cell>
          <cell r="D683" t="str">
            <v>PROFESIONAL UNIVERSITARIO 219 3</v>
          </cell>
          <cell r="E683" t="str">
            <v>PROFESIONAL UNIVERSITARIO 219 3</v>
          </cell>
          <cell r="F683" t="str">
            <v>DIRECCION SECTOR SALUD</v>
          </cell>
          <cell r="G683" t="str">
            <v>DIRECCION SECTOR SALUD</v>
          </cell>
          <cell r="H683" t="str">
            <v>ODONTOLOGO</v>
          </cell>
          <cell r="I683" t="str">
            <v>ODONTOLOGIA</v>
          </cell>
          <cell r="J683" t="str">
            <v/>
          </cell>
          <cell r="K683" t="str">
            <v/>
          </cell>
          <cell r="L683">
            <v>41953</v>
          </cell>
          <cell r="M683">
            <v>3.7250000000000001</v>
          </cell>
          <cell r="N683" t="str">
            <v>Menos 20 servicio</v>
          </cell>
          <cell r="O683" t="str">
            <v>Provisional</v>
          </cell>
          <cell r="P683" t="str">
            <v>Definitivo</v>
          </cell>
          <cell r="R683" t="str">
            <v>Colombia</v>
          </cell>
          <cell r="S683" t="str">
            <v>Bogotá D. C.</v>
          </cell>
          <cell r="T683" t="str">
            <v>Bogotá D. C.</v>
          </cell>
          <cell r="U683">
            <v>31362</v>
          </cell>
          <cell r="V683">
            <v>32.722222222222221</v>
          </cell>
          <cell r="W683" t="str">
            <v>Menos 55 edad</v>
          </cell>
          <cell r="X683" t="str">
            <v>ACTIVO</v>
          </cell>
          <cell r="Y683" t="str">
            <v>F</v>
          </cell>
          <cell r="Z683" t="str">
            <v>plopez@contraloriabogota.gov.co</v>
          </cell>
          <cell r="AA683">
            <v>53108026</v>
          </cell>
          <cell r="AB683" t="str">
            <v>PROFESIONAL</v>
          </cell>
        </row>
        <row r="684">
          <cell r="A684">
            <v>53113529</v>
          </cell>
          <cell r="B684" t="str">
            <v>1964</v>
          </cell>
          <cell r="C684" t="str">
            <v xml:space="preserve">LOPEZ ESPINOSA VIVIANA </v>
          </cell>
          <cell r="D684" t="str">
            <v>SECRETARIO 440 8</v>
          </cell>
          <cell r="E684" t="str">
            <v>SECRETARIO 440 7</v>
          </cell>
          <cell r="F684" t="str">
            <v>SUBDIRECCION DE CARRERA ADMINISTRATIVA</v>
          </cell>
          <cell r="G684" t="str">
            <v>DIRECCION DE TALENTO HUMANO</v>
          </cell>
          <cell r="H684" t="str">
            <v>TECNICO EN SECRETARIADO COMERCIAL Y BILINGÜE</v>
          </cell>
          <cell r="I684" t="str">
            <v>TECNOLOGIA EN SECRETARIADO BILINGUE</v>
          </cell>
          <cell r="J684" t="str">
            <v/>
          </cell>
          <cell r="K684" t="str">
            <v/>
          </cell>
          <cell r="L684">
            <v>42401</v>
          </cell>
          <cell r="M684">
            <v>2.5</v>
          </cell>
          <cell r="N684" t="str">
            <v>Menos 20 servicio</v>
          </cell>
          <cell r="O684" t="str">
            <v>Planta</v>
          </cell>
          <cell r="P684" t="str">
            <v>Carrera Administ</v>
          </cell>
          <cell r="R684" t="str">
            <v>Colombia</v>
          </cell>
          <cell r="S684" t="str">
            <v>Bogotá D. C.</v>
          </cell>
          <cell r="T684" t="str">
            <v>Bogotá D. C.</v>
          </cell>
          <cell r="U684">
            <v>30896</v>
          </cell>
          <cell r="V684">
            <v>33.99722222222222</v>
          </cell>
          <cell r="W684" t="str">
            <v>Menos 55 edad</v>
          </cell>
          <cell r="X684" t="str">
            <v>ACTIVO</v>
          </cell>
          <cell r="Y684" t="str">
            <v>F</v>
          </cell>
          <cell r="Z684" t="str">
            <v>vlopez@contraloriabogota.gov.co</v>
          </cell>
          <cell r="AA684">
            <v>53113529</v>
          </cell>
          <cell r="AB684" t="str">
            <v>ASISTENCIAL</v>
          </cell>
        </row>
        <row r="685">
          <cell r="A685">
            <v>53117629</v>
          </cell>
          <cell r="B685" t="str">
            <v>1585</v>
          </cell>
          <cell r="C685" t="str">
            <v>CUERVO DIAZ FRANCY YANETH</v>
          </cell>
          <cell r="D685" t="str">
            <v>PROFESIONAL UNIVERSITARIO 219 3</v>
          </cell>
          <cell r="E685" t="str">
            <v>PROFESIONAL UNIVERSITARIO 219 3</v>
          </cell>
          <cell r="F685" t="str">
            <v>SUBDIRECCION DE GESTION DE TALENTO HUMANO</v>
          </cell>
          <cell r="G685" t="str">
            <v>DIRECCION DE TALENTO HUMANO</v>
          </cell>
          <cell r="H685" t="str">
            <v>ADMINISTRADOR DEPORTIVO</v>
          </cell>
          <cell r="I685" t="str">
            <v>ADMINISTRACION DEPORTIVA</v>
          </cell>
          <cell r="J685" t="str">
            <v>GERENCIA EN GOBIERNO Y GESTION PUBLICA</v>
          </cell>
          <cell r="K685" t="str">
            <v>ESPECIALIZACION EN GERENCIA EN GOBIERNO Y GESTION PUBLICA</v>
          </cell>
          <cell r="L685">
            <v>39596</v>
          </cell>
          <cell r="M685">
            <v>10.175000000000001</v>
          </cell>
          <cell r="N685" t="str">
            <v>Menos 20 servicio</v>
          </cell>
          <cell r="O685" t="str">
            <v>Provisional</v>
          </cell>
          <cell r="P685" t="str">
            <v>Definitivo</v>
          </cell>
          <cell r="R685" t="str">
            <v>Colombia</v>
          </cell>
          <cell r="S685" t="str">
            <v>Bogotá D. C.</v>
          </cell>
          <cell r="T685" t="str">
            <v>Bogotá D. C.</v>
          </cell>
          <cell r="U685">
            <v>31247</v>
          </cell>
          <cell r="V685">
            <v>33.033333333333331</v>
          </cell>
          <cell r="W685" t="str">
            <v>Menos 55 edad</v>
          </cell>
          <cell r="X685" t="str">
            <v>ACTIVO</v>
          </cell>
          <cell r="Y685" t="str">
            <v>F</v>
          </cell>
          <cell r="Z685" t="str">
            <v>fcuervo@contraloriabogota.gov.co</v>
          </cell>
          <cell r="AA685">
            <v>53117629</v>
          </cell>
          <cell r="AB685" t="str">
            <v>PROFESIONAL</v>
          </cell>
        </row>
        <row r="686">
          <cell r="A686">
            <v>53120680</v>
          </cell>
          <cell r="B686" t="str">
            <v>1176</v>
          </cell>
          <cell r="C686" t="str">
            <v>PINEDA SANCHEZ MONICA ANDREA</v>
          </cell>
          <cell r="D686" t="str">
            <v>GERENTE 039 1</v>
          </cell>
          <cell r="E686" t="str">
            <v>GERENTE 039 1</v>
          </cell>
          <cell r="F686" t="str">
            <v>DIRECCION DE RESPONSABILIDAD FISCAL Y JURISDICCION COACTIVA</v>
          </cell>
          <cell r="G686" t="str">
            <v>DIRECCION DE RESPONSABILIDAD FISCAL Y JURISDICCION COACTIVA</v>
          </cell>
          <cell r="H686" t="str">
            <v>ABOGADO</v>
          </cell>
          <cell r="I686" t="str">
            <v>DERECHO</v>
          </cell>
          <cell r="J686" t="str">
            <v>DERECHO ADMINISTRATIVO Y CONSTITUCIONAL</v>
          </cell>
          <cell r="K686" t="str">
            <v>ESPECIALIZACION EN DERECHO ADMINISTRATIVO Y CONSTITUCIONAL</v>
          </cell>
          <cell r="L686">
            <v>42558</v>
          </cell>
          <cell r="M686">
            <v>2.0666666666666669</v>
          </cell>
          <cell r="N686" t="str">
            <v>Menos 20 servicio</v>
          </cell>
          <cell r="O686" t="str">
            <v>Planta</v>
          </cell>
          <cell r="P686" t="str">
            <v>Libre N y R</v>
          </cell>
          <cell r="R686" t="str">
            <v>Colombia</v>
          </cell>
          <cell r="S686" t="str">
            <v>Bogotá D. C.</v>
          </cell>
          <cell r="T686" t="str">
            <v>Bogotá D. C.</v>
          </cell>
          <cell r="U686">
            <v>30948</v>
          </cell>
          <cell r="V686">
            <v>33.855555555555554</v>
          </cell>
          <cell r="W686" t="str">
            <v>Menos 55 edad</v>
          </cell>
          <cell r="X686" t="str">
            <v>ACTIVO</v>
          </cell>
          <cell r="Y686" t="str">
            <v>F</v>
          </cell>
          <cell r="Z686" t="str">
            <v>mopineda@contraloriabogota.gov.co</v>
          </cell>
          <cell r="AA686">
            <v>53120680</v>
          </cell>
          <cell r="AB686" t="str">
            <v>DIRECTIVO</v>
          </cell>
        </row>
        <row r="687">
          <cell r="A687">
            <v>53121812</v>
          </cell>
          <cell r="B687" t="str">
            <v>1885</v>
          </cell>
          <cell r="C687" t="str">
            <v>QUINCHE MARTINEZ ANGELA JOHANNA</v>
          </cell>
          <cell r="D687" t="str">
            <v>PROFESIONAL UNIVERSITARIO 219 3</v>
          </cell>
          <cell r="E687" t="str">
            <v>TECNICO OPERATIVO 314 3</v>
          </cell>
          <cell r="F687" t="str">
            <v>DIRECCION ADMINISTRATIVA Y FINANCIERA</v>
          </cell>
          <cell r="G687" t="str">
            <v>DIRECCION ADMINISTRATIVA Y FINANCIERA</v>
          </cell>
          <cell r="H687" t="str">
            <v>PROFESIONAL EN CIENCIA DE LA INFORMACION BIBLIOTECOLOGÍA, DOCUMENTACIÓN Y ARCHIVISTICA</v>
          </cell>
          <cell r="I687" t="e">
            <v>#N/A</v>
          </cell>
          <cell r="J687" t="str">
            <v>ESPECIALISTA EN GERENCIA DE PROYECTOS INFORMATICOS</v>
          </cell>
          <cell r="K687" t="e">
            <v>#N/A</v>
          </cell>
          <cell r="L687">
            <v>42523</v>
          </cell>
          <cell r="M687">
            <v>2.1638888888888888</v>
          </cell>
          <cell r="N687" t="str">
            <v>Menos 20 servicio</v>
          </cell>
          <cell r="O687" t="str">
            <v>Planta</v>
          </cell>
          <cell r="P687" t="str">
            <v>Carrera Administ</v>
          </cell>
          <cell r="Q687" t="str">
            <v>Temporal</v>
          </cell>
          <cell r="R687" t="str">
            <v>Colombia</v>
          </cell>
          <cell r="S687" t="str">
            <v>Bogotá D. C.</v>
          </cell>
          <cell r="T687" t="str">
            <v>Bogotá D. C.</v>
          </cell>
          <cell r="U687">
            <v>31082</v>
          </cell>
          <cell r="V687">
            <v>33.491666666666667</v>
          </cell>
          <cell r="W687" t="str">
            <v>Menos 55 edad</v>
          </cell>
          <cell r="X687" t="str">
            <v>ACTIVO</v>
          </cell>
          <cell r="Y687" t="str">
            <v>F</v>
          </cell>
          <cell r="Z687" t="str">
            <v>aquinche@contraloriabogota.gov.co</v>
          </cell>
          <cell r="AA687">
            <v>53121812</v>
          </cell>
          <cell r="AB687" t="str">
            <v>PROFESIONAL</v>
          </cell>
        </row>
        <row r="688">
          <cell r="A688">
            <v>53153673</v>
          </cell>
          <cell r="B688" t="str">
            <v>1888</v>
          </cell>
          <cell r="C688" t="str">
            <v>BOHORQUEZ CASTRO DIANA MILENA</v>
          </cell>
          <cell r="D688" t="str">
            <v>TECNICO OPERATIVO 314 5</v>
          </cell>
          <cell r="E688" t="str">
            <v>TECNICO OPERATIVO 314 3</v>
          </cell>
          <cell r="F688" t="str">
            <v>SUBDIRECCION DE SERVICIOS GENERALES</v>
          </cell>
          <cell r="G688" t="str">
            <v>DIRECCION ADMINISTRATIVA Y FINANCIERA</v>
          </cell>
          <cell r="H688" t="str">
            <v>PROFESIONAL EN CIENCIA DE LA INFORMACION Y LA DOCUMENTACION</v>
          </cell>
          <cell r="I688" t="str">
            <v>CIENCIA DE LA INFORMACION Y LA DOCUMENTACION, BIBLIOTECOLOGIA Y ARCHIVISTICA</v>
          </cell>
          <cell r="J688" t="str">
            <v/>
          </cell>
          <cell r="K688" t="str">
            <v/>
          </cell>
          <cell r="L688">
            <v>42552</v>
          </cell>
          <cell r="M688">
            <v>2.0833333333333335</v>
          </cell>
          <cell r="N688" t="str">
            <v>Menos 20 servicio</v>
          </cell>
          <cell r="O688" t="str">
            <v>Planta</v>
          </cell>
          <cell r="P688" t="str">
            <v>Carrera Administ</v>
          </cell>
          <cell r="R688" t="str">
            <v>Colombia</v>
          </cell>
          <cell r="S688" t="str">
            <v>Bogotá D. C.</v>
          </cell>
          <cell r="T688" t="str">
            <v>Bogotá D. C.</v>
          </cell>
          <cell r="U688">
            <v>31232</v>
          </cell>
          <cell r="V688">
            <v>33.075000000000003</v>
          </cell>
          <cell r="W688" t="str">
            <v>Menos 55 edad</v>
          </cell>
          <cell r="X688" t="str">
            <v>ACTIVO</v>
          </cell>
          <cell r="Y688" t="str">
            <v>F</v>
          </cell>
          <cell r="Z688" t="str">
            <v>dbohorquez@contraloriabogota.gov.co</v>
          </cell>
          <cell r="AA688">
            <v>53153673</v>
          </cell>
          <cell r="AB688" t="str">
            <v>TÉCNICO</v>
          </cell>
        </row>
        <row r="689">
          <cell r="A689">
            <v>53893523</v>
          </cell>
          <cell r="B689" t="str">
            <v>2027</v>
          </cell>
          <cell r="C689" t="str">
            <v>RUDAS SUAREZ SANDRA MARIA</v>
          </cell>
          <cell r="D689" t="str">
            <v>AUXILIAR DE SERVICIOS GENERALES 470 1</v>
          </cell>
          <cell r="E689" t="str">
            <v>AUXILIAR DE SERVICIOS GENERALES 470 1</v>
          </cell>
          <cell r="F689" t="str">
            <v>SUBDIRECCION DE SERVICIOS GENERALES</v>
          </cell>
          <cell r="G689" t="str">
            <v>DIRECCION ADMINISTRATIVA Y FINANCIERA</v>
          </cell>
          <cell r="H689" t="str">
            <v>BACHILLER ACADEMICO</v>
          </cell>
          <cell r="I689" t="str">
            <v>BACHILLERATO ACADEMICO</v>
          </cell>
          <cell r="J689" t="str">
            <v/>
          </cell>
          <cell r="K689" t="str">
            <v/>
          </cell>
          <cell r="L689">
            <v>41600</v>
          </cell>
          <cell r="M689">
            <v>4.6916666666666664</v>
          </cell>
          <cell r="N689" t="str">
            <v>Menos 20 servicio</v>
          </cell>
          <cell r="O689" t="str">
            <v>Provisional</v>
          </cell>
          <cell r="P689" t="str">
            <v>Definitivo</v>
          </cell>
          <cell r="R689" t="str">
            <v>Colombia</v>
          </cell>
          <cell r="S689" t="str">
            <v>Bogotá D. C.</v>
          </cell>
          <cell r="T689" t="str">
            <v>Bogotá D. C.</v>
          </cell>
          <cell r="U689">
            <v>31043</v>
          </cell>
          <cell r="V689">
            <v>33.594444444444441</v>
          </cell>
          <cell r="W689" t="str">
            <v>Menos 55 edad</v>
          </cell>
          <cell r="X689" t="str">
            <v>ACTIVO</v>
          </cell>
          <cell r="Y689" t="str">
            <v>F</v>
          </cell>
          <cell r="Z689" t="str">
            <v>sruiz@contraloriabogota.gov.co</v>
          </cell>
          <cell r="AA689">
            <v>53893523</v>
          </cell>
          <cell r="AB689" t="str">
            <v>ASISTENCIAL</v>
          </cell>
        </row>
        <row r="690">
          <cell r="A690">
            <v>55055093</v>
          </cell>
          <cell r="B690" t="str">
            <v>1903</v>
          </cell>
          <cell r="C690" t="str">
            <v>SILVA HUACA GLORIA ESPERANZA</v>
          </cell>
          <cell r="D690" t="str">
            <v>TECNICO OPERATIVO 314 5</v>
          </cell>
          <cell r="E690" t="str">
            <v>SECRETARIO 440 8</v>
          </cell>
          <cell r="F690" t="str">
            <v>DIRECCION DE APOYO AL DESPACHO</v>
          </cell>
          <cell r="G690" t="str">
            <v>DIRECCION DE APOYO AL DESPACHO</v>
          </cell>
          <cell r="H690" t="str">
            <v>SECRETARIA GENERAL</v>
          </cell>
          <cell r="I690" t="str">
            <v>TECNICA PROFESIONAL EN SECRETARIADO</v>
          </cell>
          <cell r="J690" t="str">
            <v/>
          </cell>
          <cell r="K690" t="str">
            <v/>
          </cell>
          <cell r="L690">
            <v>30592</v>
          </cell>
          <cell r="M690">
            <v>34.827777777777776</v>
          </cell>
          <cell r="N690" t="str">
            <v>Mas 20 servicio</v>
          </cell>
          <cell r="O690" t="str">
            <v>Planta</v>
          </cell>
          <cell r="P690" t="str">
            <v>Carrera Administ</v>
          </cell>
          <cell r="R690" t="str">
            <v>Colombia</v>
          </cell>
          <cell r="S690" t="str">
            <v>Caquetá</v>
          </cell>
          <cell r="T690" t="str">
            <v>El Doncello</v>
          </cell>
          <cell r="U690">
            <v>21760</v>
          </cell>
          <cell r="V690">
            <v>59.005555555555553</v>
          </cell>
          <cell r="W690" t="str">
            <v>Mas 55 edad</v>
          </cell>
          <cell r="X690" t="str">
            <v>ACTIVO</v>
          </cell>
          <cell r="Y690" t="str">
            <v>F</v>
          </cell>
          <cell r="Z690" t="str">
            <v>esilva@contraloriabogota.gov.co</v>
          </cell>
          <cell r="AA690">
            <v>55055093</v>
          </cell>
          <cell r="AB690" t="str">
            <v>TÉCNICO</v>
          </cell>
        </row>
        <row r="691">
          <cell r="A691">
            <v>55150768</v>
          </cell>
          <cell r="B691" t="str">
            <v>1647</v>
          </cell>
          <cell r="C691" t="str">
            <v>TOLOZA MENDEZ FLOR MYRIAM</v>
          </cell>
          <cell r="D691" t="str">
            <v>PROFESIONAL UNIVERSITARIO 219 3</v>
          </cell>
          <cell r="E691" t="str">
            <v>PROFESIONAL UNIVERSITARIO 219 3</v>
          </cell>
          <cell r="F691" t="str">
            <v>DIRECCION SECTOR GOBIERNO</v>
          </cell>
          <cell r="G691" t="str">
            <v>DIRECCION SECTOR GOBIERNO</v>
          </cell>
          <cell r="H691" t="str">
            <v>ECONOMISTA</v>
          </cell>
          <cell r="I691" t="str">
            <v>ECONOMIA</v>
          </cell>
          <cell r="J691" t="str">
            <v>GERENCIA PUBLICA; GOBIERNO Y CONTROL DEL DISTRITO</v>
          </cell>
          <cell r="K691" t="str">
            <v>ESPECIALIZACION EN GERENCIA PUBLICA; ESPECIALIZACION EN GOBIERNO Y CONTROL DEL DISTRITO CAPITAL</v>
          </cell>
          <cell r="L691">
            <v>35276</v>
          </cell>
          <cell r="M691">
            <v>22.002777777777776</v>
          </cell>
          <cell r="N691" t="str">
            <v>Mas 20 servicio</v>
          </cell>
          <cell r="O691" t="str">
            <v>Planta</v>
          </cell>
          <cell r="P691" t="str">
            <v>Carrera Administ</v>
          </cell>
          <cell r="R691" t="str">
            <v>Colombia</v>
          </cell>
          <cell r="S691" t="str">
            <v>Huila</v>
          </cell>
          <cell r="T691" t="str">
            <v>Neiva</v>
          </cell>
          <cell r="U691">
            <v>24813</v>
          </cell>
          <cell r="V691">
            <v>50.65</v>
          </cell>
          <cell r="W691" t="str">
            <v>Menos 55 edad</v>
          </cell>
          <cell r="X691" t="str">
            <v>ACTIVO</v>
          </cell>
          <cell r="Y691" t="str">
            <v>F</v>
          </cell>
          <cell r="Z691" t="str">
            <v>ftolosa@contraloriabogota.gov.co</v>
          </cell>
          <cell r="AA691">
            <v>55150768</v>
          </cell>
          <cell r="AB691" t="str">
            <v>PROFESIONAL</v>
          </cell>
        </row>
        <row r="692">
          <cell r="A692">
            <v>63277713</v>
          </cell>
          <cell r="B692" t="str">
            <v>2064</v>
          </cell>
          <cell r="C692" t="str">
            <v xml:space="preserve">GONZALEZ LEON ROSALBA </v>
          </cell>
          <cell r="D692" t="str">
            <v>ASESOR 105 1</v>
          </cell>
          <cell r="E692" t="str">
            <v>ASESOR 105 1</v>
          </cell>
          <cell r="F692" t="str">
            <v>DIRECCION SECTOR DESARROLLO ECONOMICO, INDUSTRIA Y TURISMO</v>
          </cell>
          <cell r="G692" t="str">
            <v>DIRECCION SECTOR DESARROLLO ECONOMICO, INDUSTRIA Y TURISMO</v>
          </cell>
          <cell r="H692" t="str">
            <v>ECONOMISTA</v>
          </cell>
          <cell r="I692" t="str">
            <v>ECONOMIA</v>
          </cell>
          <cell r="J692" t="str">
            <v>FINANZAS PUBLICAS</v>
          </cell>
          <cell r="K692" t="str">
            <v>ESPECIALIZACION EN FINANZAS PUBLICAS</v>
          </cell>
          <cell r="L692">
            <v>42928</v>
          </cell>
          <cell r="M692">
            <v>1.0527777777777778</v>
          </cell>
          <cell r="N692" t="str">
            <v>Menos 20 servicio</v>
          </cell>
          <cell r="O692" t="str">
            <v>Planta</v>
          </cell>
          <cell r="P692" t="str">
            <v>Libre N y R</v>
          </cell>
          <cell r="R692" t="str">
            <v>Colombia</v>
          </cell>
          <cell r="S692" t="str">
            <v>Santander</v>
          </cell>
          <cell r="T692" t="str">
            <v>San Vicente de Chucuri</v>
          </cell>
          <cell r="U692">
            <v>21626</v>
          </cell>
          <cell r="V692">
            <v>59.37222222222222</v>
          </cell>
          <cell r="W692" t="str">
            <v>Mas 55 edad</v>
          </cell>
          <cell r="X692" t="str">
            <v>ACTIVO</v>
          </cell>
          <cell r="Y692" t="str">
            <v>F</v>
          </cell>
          <cell r="Z692" t="str">
            <v>rosgonzalez@contraloriabogota.gov.co</v>
          </cell>
          <cell r="AA692">
            <v>63277713</v>
          </cell>
          <cell r="AB692" t="str">
            <v>ASESOR</v>
          </cell>
        </row>
        <row r="693">
          <cell r="A693">
            <v>63314681</v>
          </cell>
          <cell r="B693" t="str">
            <v>1616</v>
          </cell>
          <cell r="C693" t="str">
            <v>PARRA MENDEZ LILIA PATRICIA</v>
          </cell>
          <cell r="D693" t="str">
            <v>PROFESIONAL UNIVERSITARIO 219 3</v>
          </cell>
          <cell r="E693" t="str">
            <v>PROFESIONAL UNIVERSITARIO 219 3</v>
          </cell>
          <cell r="F693" t="str">
            <v>DIRECCION SECTOR SALUD</v>
          </cell>
          <cell r="G693" t="str">
            <v>DIRECCION SECTOR SALUD</v>
          </cell>
          <cell r="H693" t="str">
            <v>BACTERIOLOGO Y LABORALISTA CLINICO</v>
          </cell>
          <cell r="I693" t="str">
            <v>BACTERIOLOGIA Y LABORATORIO CLINICO</v>
          </cell>
          <cell r="J693" t="str">
            <v>ADMINISTRACION DE SEVICIOS DE SALUD; GERENCIA EN RIESGOS LABORALES, SEGURIDAD Y SALUD EN EL TRABAJO</v>
          </cell>
          <cell r="K693" t="e">
            <v>#N/A</v>
          </cell>
          <cell r="L693">
            <v>42523</v>
          </cell>
          <cell r="M693">
            <v>2.1638888888888888</v>
          </cell>
          <cell r="N693" t="str">
            <v>Menos 20 servicio</v>
          </cell>
          <cell r="O693" t="str">
            <v>Planta</v>
          </cell>
          <cell r="P693" t="str">
            <v>Carrera Administ</v>
          </cell>
          <cell r="R693" t="str">
            <v>Colombia</v>
          </cell>
          <cell r="S693" t="str">
            <v>Santander</v>
          </cell>
          <cell r="T693" t="str">
            <v>Bucaramanga</v>
          </cell>
          <cell r="U693">
            <v>23759</v>
          </cell>
          <cell r="V693">
            <v>53.538888888888891</v>
          </cell>
          <cell r="W693" t="str">
            <v>Menos 55 edad</v>
          </cell>
          <cell r="X693" t="str">
            <v>ACTIVO</v>
          </cell>
          <cell r="Y693" t="str">
            <v>F</v>
          </cell>
          <cell r="Z693" t="str">
            <v>lparra@contraloriabogota.gov.co</v>
          </cell>
          <cell r="AA693">
            <v>63314681</v>
          </cell>
          <cell r="AB693" t="str">
            <v>PROFESIONAL</v>
          </cell>
        </row>
        <row r="694">
          <cell r="A694">
            <v>63370091</v>
          </cell>
          <cell r="B694" t="str">
            <v>1260</v>
          </cell>
          <cell r="C694" t="str">
            <v>PINEDA PUENTES SARA ELCY</v>
          </cell>
          <cell r="D694" t="str">
            <v>PROFESIONAL ESPECIALIZADO 222 7</v>
          </cell>
          <cell r="E694" t="str">
            <v>PROFESIONAL ESPECIALIZADO 222 7</v>
          </cell>
          <cell r="F694" t="str">
            <v>DIRECCION SECTOR DESARROLLO ECONOMICO, INDUSTRIA Y TURISMO</v>
          </cell>
          <cell r="G694" t="str">
            <v>DIRECCION SECTOR DESARROLLO ECONOMICO, INDUSTRIA Y TURISMO</v>
          </cell>
          <cell r="H694" t="str">
            <v>ABOGADO</v>
          </cell>
          <cell r="I694" t="str">
            <v>DERECHO</v>
          </cell>
          <cell r="J694" t="str">
            <v>DERECHO ADMINISTRATIVO</v>
          </cell>
          <cell r="K694" t="str">
            <v>ESPECIALIZACION EN DERECHO ADMINISTRATIVO</v>
          </cell>
          <cell r="L694">
            <v>34354</v>
          </cell>
          <cell r="M694">
            <v>24.530555555555555</v>
          </cell>
          <cell r="N694" t="str">
            <v>Mas 20 servicio</v>
          </cell>
          <cell r="O694" t="str">
            <v>Planta</v>
          </cell>
          <cell r="P694" t="str">
            <v>Carrera Administ</v>
          </cell>
          <cell r="R694" t="str">
            <v>Colombia</v>
          </cell>
          <cell r="S694" t="str">
            <v>Bogotá D. C.</v>
          </cell>
          <cell r="T694" t="str">
            <v>Bogotá D. C.</v>
          </cell>
          <cell r="U694">
            <v>23877</v>
          </cell>
          <cell r="V694">
            <v>53.211111111111109</v>
          </cell>
          <cell r="W694" t="str">
            <v>Menos 55 edad</v>
          </cell>
          <cell r="X694" t="str">
            <v>ACTIVO</v>
          </cell>
          <cell r="Y694" t="str">
            <v>F</v>
          </cell>
          <cell r="Z694" t="str">
            <v>spineda@contraloriabogota.gov.co</v>
          </cell>
          <cell r="AA694">
            <v>63370091</v>
          </cell>
          <cell r="AB694" t="str">
            <v>PROFESIONAL</v>
          </cell>
        </row>
        <row r="695">
          <cell r="A695">
            <v>63496598</v>
          </cell>
          <cell r="B695" t="str">
            <v>1732</v>
          </cell>
          <cell r="C695" t="str">
            <v>AVILA MORALES SANDRA MILENA</v>
          </cell>
          <cell r="D695" t="str">
            <v>PROFESIONAL UNIVERSITARIO 219 3</v>
          </cell>
          <cell r="E695" t="str">
            <v>PROFESIONAL UNIVERSITARIO 219 3</v>
          </cell>
          <cell r="F695" t="str">
            <v>DIRECCION DE RESPONSABILIDAD FISCAL Y JURISDICCION COACTIVA</v>
          </cell>
          <cell r="G695" t="str">
            <v>DIRECCION DE RESPONSABILIDAD FISCAL Y JURISDICCION COACTIVA</v>
          </cell>
          <cell r="H695" t="str">
            <v>ABOGADO</v>
          </cell>
          <cell r="I695" t="str">
            <v>DERECHO</v>
          </cell>
          <cell r="J695" t="str">
            <v>DERECHO MEDIO AMBIENTE</v>
          </cell>
          <cell r="K695" t="str">
            <v>ESPECIALIZACION EN DERECHO DEL MEDIO AMBIENTE</v>
          </cell>
          <cell r="L695">
            <v>42258</v>
          </cell>
          <cell r="M695">
            <v>2.8888888888888888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R695" t="str">
            <v>Colombia</v>
          </cell>
          <cell r="S695" t="str">
            <v>Santander</v>
          </cell>
          <cell r="T695" t="str">
            <v>Bucaramanga</v>
          </cell>
          <cell r="U695">
            <v>27272</v>
          </cell>
          <cell r="V695">
            <v>43.919444444444444</v>
          </cell>
          <cell r="W695" t="str">
            <v>Menos 55 edad</v>
          </cell>
          <cell r="X695" t="str">
            <v>ACTIVO</v>
          </cell>
          <cell r="Y695" t="str">
            <v>F</v>
          </cell>
          <cell r="Z695" t="str">
            <v>savila@contraloriabogota.gov.co</v>
          </cell>
          <cell r="AA695">
            <v>63496598</v>
          </cell>
          <cell r="AB695" t="str">
            <v>PROFESIONAL</v>
          </cell>
        </row>
        <row r="696">
          <cell r="A696">
            <v>65717448</v>
          </cell>
          <cell r="B696" t="str">
            <v>1396</v>
          </cell>
          <cell r="C696" t="str">
            <v>ROJAS HERNANDEZ YANET ANGELICA</v>
          </cell>
          <cell r="D696" t="str">
            <v>PROFESIONAL ESPECIALIZADO 222 7</v>
          </cell>
          <cell r="E696" t="str">
            <v>PROFESIONAL ESPECIALIZADO 222 7</v>
          </cell>
          <cell r="F696" t="str">
            <v>DIRECCION SECTOR SEGURIDAD, CONVIVENCIA Y JUSTICIA</v>
          </cell>
          <cell r="G696" t="str">
            <v>DIRECCION SECTOR SEGURIDAD, CONVIVENCIA Y JUSTICIA</v>
          </cell>
          <cell r="H696" t="str">
            <v>INGENIERO CIVIL</v>
          </cell>
          <cell r="I696" t="str">
            <v>INGENIERIA CIVIL</v>
          </cell>
          <cell r="J696" t="str">
            <v/>
          </cell>
          <cell r="K696" t="str">
            <v/>
          </cell>
          <cell r="L696">
            <v>42186</v>
          </cell>
          <cell r="M696">
            <v>3.0833333333333335</v>
          </cell>
          <cell r="N696" t="str">
            <v>Menos 20 servicio</v>
          </cell>
          <cell r="O696" t="str">
            <v>Planta</v>
          </cell>
          <cell r="P696" t="str">
            <v>Carrera Administ</v>
          </cell>
          <cell r="R696" t="str">
            <v>Colombia</v>
          </cell>
          <cell r="S696" t="str">
            <v>Tolima</v>
          </cell>
          <cell r="T696" t="str">
            <v>Líbano</v>
          </cell>
          <cell r="U696">
            <v>27914</v>
          </cell>
          <cell r="V696">
            <v>42.161111111111111</v>
          </cell>
          <cell r="W696" t="str">
            <v>Menos 55 edad</v>
          </cell>
          <cell r="X696" t="str">
            <v>ACTIVO</v>
          </cell>
          <cell r="Y696" t="str">
            <v>F</v>
          </cell>
          <cell r="Z696" t="str">
            <v>yrojas@contraloriabogota.gov.co</v>
          </cell>
          <cell r="AA696">
            <v>65717448</v>
          </cell>
          <cell r="AB696" t="str">
            <v>PROFESIONAL</v>
          </cell>
        </row>
        <row r="697">
          <cell r="A697">
            <v>65751166</v>
          </cell>
          <cell r="B697" t="str">
            <v>2060</v>
          </cell>
          <cell r="C697" t="str">
            <v>ROJAS PINTO ANGELA BEATRIZ</v>
          </cell>
          <cell r="D697" t="str">
            <v>DIRECTOR TECNICO 009 4</v>
          </cell>
          <cell r="E697" t="str">
            <v>DIRECTOR TECNICO 009 4</v>
          </cell>
          <cell r="F697" t="str">
            <v>DIRECCION SECTOR EQUIDAD Y GENERO</v>
          </cell>
          <cell r="G697" t="str">
            <v>DIRECCION SECTOR EQUIDAD Y GENERO</v>
          </cell>
          <cell r="H697" t="str">
            <v>ABOGADO</v>
          </cell>
          <cell r="I697" t="str">
            <v>DERECHO</v>
          </cell>
          <cell r="J697" t="str">
            <v>DERECHO ADMINISTRATIVO; DERECHO TELECOMUNICACIONES; CIENCIA PLITICA</v>
          </cell>
          <cell r="K697" t="str">
            <v>ESPECIALIZACION EN DERECHO ADMINISTRATIVO; ESPECIALIZACION EN DERECHO DE LAS TELECOMUNICACIONES; ESPECIALIZACION EN CIENCIA POLITICA</v>
          </cell>
          <cell r="L697">
            <v>42066</v>
          </cell>
          <cell r="M697">
            <v>3.411111111111111</v>
          </cell>
          <cell r="N697" t="str">
            <v>Menos 20 servicio</v>
          </cell>
          <cell r="O697" t="str">
            <v>Planta</v>
          </cell>
          <cell r="P697" t="str">
            <v>Libre N y R</v>
          </cell>
          <cell r="R697" t="str">
            <v>Colombia</v>
          </cell>
          <cell r="S697" t="str">
            <v>Tolima</v>
          </cell>
          <cell r="T697" t="str">
            <v>Ibagué</v>
          </cell>
          <cell r="U697">
            <v>25634</v>
          </cell>
          <cell r="V697">
            <v>48.4</v>
          </cell>
          <cell r="W697" t="str">
            <v>Menos 55 edad</v>
          </cell>
          <cell r="X697" t="str">
            <v>ACTIVO</v>
          </cell>
          <cell r="Y697" t="str">
            <v>F</v>
          </cell>
          <cell r="Z697" t="str">
            <v>anrojas@contraloriabogota.gov.co</v>
          </cell>
          <cell r="AA697">
            <v>65751166</v>
          </cell>
          <cell r="AB697" t="str">
            <v>DIRECTIVO</v>
          </cell>
        </row>
        <row r="698">
          <cell r="A698">
            <v>67006130</v>
          </cell>
          <cell r="B698" t="str">
            <v>1250</v>
          </cell>
          <cell r="C698" t="str">
            <v>OSPINA MEDINA LUZ ANGELY</v>
          </cell>
          <cell r="D698" t="str">
            <v>PROFESIONAL ESPECIALIZADO 222 7</v>
          </cell>
          <cell r="E698" t="str">
            <v>PROFESIONAL ESPECIALIZADO 222 7</v>
          </cell>
          <cell r="F698" t="str">
            <v>DIRECCION SECTOR MOVILIDAD</v>
          </cell>
          <cell r="G698" t="str">
            <v>DIRECCION SECTOR MOVILIDAD</v>
          </cell>
          <cell r="H698" t="str">
            <v>ABOGADO</v>
          </cell>
          <cell r="I698" t="str">
            <v>DERECHO</v>
          </cell>
          <cell r="J698" t="str">
            <v>NEGOCIACION, CONCILIACION Y ARBITRAJE; DERECHO ADMINISTRATIVO</v>
          </cell>
          <cell r="K698" t="str">
            <v>ESPECIALIZACION EN NEGOCIACION, CONCILIACION Y ARBITRAJE; ESPECIALIZACION EN DERECHO ADMINISTRATIVO</v>
          </cell>
          <cell r="L698">
            <v>42587</v>
          </cell>
          <cell r="M698">
            <v>1.9888888888888889</v>
          </cell>
          <cell r="N698" t="str">
            <v>Menos 20 servicio</v>
          </cell>
          <cell r="O698" t="str">
            <v>Planta</v>
          </cell>
          <cell r="P698" t="str">
            <v>Carrera Administ</v>
          </cell>
          <cell r="R698" t="str">
            <v>Colombia</v>
          </cell>
          <cell r="S698" t="str">
            <v>Valle del Cauca</v>
          </cell>
          <cell r="T698" t="str">
            <v>Buga</v>
          </cell>
          <cell r="U698">
            <v>28383</v>
          </cell>
          <cell r="V698">
            <v>40.87777777777778</v>
          </cell>
          <cell r="W698" t="str">
            <v>Menos 55 edad</v>
          </cell>
          <cell r="X698" t="str">
            <v>ACTIVO</v>
          </cell>
          <cell r="Y698" t="str">
            <v>F</v>
          </cell>
          <cell r="Z698" t="str">
            <v>lospina@contraloriabogota.gov.co</v>
          </cell>
          <cell r="AA698">
            <v>67006130</v>
          </cell>
          <cell r="AB698" t="str">
            <v>PROFESIONAL</v>
          </cell>
        </row>
        <row r="699">
          <cell r="A699">
            <v>67022043</v>
          </cell>
          <cell r="B699" t="str">
            <v>1944</v>
          </cell>
          <cell r="C699" t="str">
            <v>MENESES  MERY HELEN</v>
          </cell>
          <cell r="D699" t="str">
            <v>SECRETARIO 440 8</v>
          </cell>
          <cell r="E699" t="str">
            <v>SECRETARIO 440 8</v>
          </cell>
          <cell r="F699" t="str">
            <v>AUDITORIA FISCAL ANTE LA CONTRALORIA</v>
          </cell>
          <cell r="G699" t="str">
            <v>AUDITORIA FISCAL ANTE LA CONTRALORIA</v>
          </cell>
          <cell r="H699" t="str">
            <v>ESTUDIANTE DE DERECHO</v>
          </cell>
          <cell r="I699" t="str">
            <v>ESTUDIANTE UNIVERSITARIO</v>
          </cell>
          <cell r="J699" t="str">
            <v/>
          </cell>
          <cell r="K699" t="str">
            <v/>
          </cell>
          <cell r="L699">
            <v>42584</v>
          </cell>
          <cell r="M699">
            <v>1.9972222222222222</v>
          </cell>
          <cell r="N699" t="str">
            <v>Menos 20 servicio</v>
          </cell>
          <cell r="O699" t="str">
            <v>Provisional</v>
          </cell>
          <cell r="P699" t="str">
            <v>Definitivo</v>
          </cell>
          <cell r="R699" t="str">
            <v>Colombia</v>
          </cell>
          <cell r="S699" t="str">
            <v>Bogotá D. C.</v>
          </cell>
          <cell r="T699" t="str">
            <v>Bogotá D. C.</v>
          </cell>
          <cell r="U699">
            <v>30774</v>
          </cell>
          <cell r="V699">
            <v>34.330555555555556</v>
          </cell>
          <cell r="W699" t="str">
            <v>Menos 55 edad</v>
          </cell>
          <cell r="X699" t="str">
            <v>ACTIVO</v>
          </cell>
          <cell r="Y699" t="str">
            <v>F</v>
          </cell>
          <cell r="Z699" t="str">
            <v>mmeneses@contraloriabogota.gov.co</v>
          </cell>
          <cell r="AA699">
            <v>67022043</v>
          </cell>
          <cell r="AB699" t="str">
            <v>ASISTENCIAL</v>
          </cell>
        </row>
        <row r="700">
          <cell r="A700">
            <v>68296815</v>
          </cell>
          <cell r="B700" t="str">
            <v>1849</v>
          </cell>
          <cell r="C700" t="str">
            <v>PINEDA SANCHEZ JULIANA STELLA</v>
          </cell>
          <cell r="D700" t="str">
            <v>PROFESIONAL UNIVERSITARIO 219 1</v>
          </cell>
          <cell r="E700" t="str">
            <v>TECNICO OPERATIVO 314 5</v>
          </cell>
          <cell r="F700" t="str">
            <v>SUBDIRECCION DEL PROCESO DE RESPONSABILIDAD FISCAL</v>
          </cell>
          <cell r="G700" t="str">
            <v>DIRECCION DE RESPONSABILIDAD FISCAL Y JURISDICCION COACTIVA</v>
          </cell>
          <cell r="H700" t="str">
            <v>ABOGADA; TECNICO PROFESIONAL EN ADMINISTRACION DE RECURSOS HUMANOS</v>
          </cell>
          <cell r="I700" t="e">
            <v>#N/A</v>
          </cell>
          <cell r="J700" t="str">
            <v/>
          </cell>
          <cell r="K700" t="str">
            <v/>
          </cell>
          <cell r="L700">
            <v>42373</v>
          </cell>
          <cell r="M700">
            <v>2.5750000000000002</v>
          </cell>
          <cell r="N700" t="str">
            <v>Menos 20 servicio</v>
          </cell>
          <cell r="O700" t="str">
            <v>Planta</v>
          </cell>
          <cell r="P700" t="str">
            <v>Carrera Administ</v>
          </cell>
          <cell r="Q700" t="str">
            <v>Definitivo</v>
          </cell>
          <cell r="R700" t="str">
            <v>Colombia</v>
          </cell>
          <cell r="S700" t="str">
            <v>Bogotá D. C.</v>
          </cell>
          <cell r="T700" t="str">
            <v>Bogotá D. C.</v>
          </cell>
          <cell r="U700">
            <v>29819</v>
          </cell>
          <cell r="V700">
            <v>36.944444444444443</v>
          </cell>
          <cell r="W700" t="str">
            <v>Menos 55 edad</v>
          </cell>
          <cell r="X700" t="str">
            <v>ACTIVO</v>
          </cell>
          <cell r="Y700" t="str">
            <v>F</v>
          </cell>
          <cell r="Z700" t="str">
            <v>jpineda@contraloriabogota.gov.co</v>
          </cell>
          <cell r="AA700">
            <v>68296815</v>
          </cell>
          <cell r="AB700" t="str">
            <v>PROFESIONAL</v>
          </cell>
        </row>
        <row r="701">
          <cell r="A701">
            <v>68299208</v>
          </cell>
          <cell r="B701" t="str">
            <v>1121</v>
          </cell>
          <cell r="C701" t="str">
            <v>MANOSALVA CARO YULY PAOLA</v>
          </cell>
          <cell r="D701" t="str">
            <v>SUBDIRECTOR TECNICO 068 3</v>
          </cell>
          <cell r="E701" t="str">
            <v>SUBDIRECTOR TECNICO 068 3</v>
          </cell>
          <cell r="F701" t="str">
            <v>SUBDIRECCION DE FISCALIZACION CULTURA, RECREACION Y DEPORTE</v>
          </cell>
          <cell r="G701" t="str">
            <v>DIRECCION SECTOR CULTURA, RECREACION Y DEPORTE</v>
          </cell>
          <cell r="H701" t="str">
            <v>POLITOLOGO</v>
          </cell>
          <cell r="I701" t="str">
            <v>POLITOLOGIA</v>
          </cell>
          <cell r="J701" t="str">
            <v>RESOLUCION DE CONFLICTOS</v>
          </cell>
          <cell r="K701" t="str">
            <v>ESPECIALIZACION EN RESOLUCION DE CONFLICTOS</v>
          </cell>
          <cell r="L701">
            <v>42852</v>
          </cell>
          <cell r="M701">
            <v>1.2611111111111111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R701" t="str">
            <v>Colombia</v>
          </cell>
          <cell r="S701" t="str">
            <v>Arauca</v>
          </cell>
          <cell r="T701" t="str">
            <v>Arauca</v>
          </cell>
          <cell r="U701">
            <v>30864</v>
          </cell>
          <cell r="V701">
            <v>34.083333333333336</v>
          </cell>
          <cell r="W701" t="str">
            <v>Menos 55 edad</v>
          </cell>
          <cell r="X701" t="str">
            <v>ACTIVO</v>
          </cell>
          <cell r="Y701" t="str">
            <v>F</v>
          </cell>
          <cell r="Z701" t="str">
            <v>ymanosalva@contraloriabogota.gov.co</v>
          </cell>
          <cell r="AA701">
            <v>68299208</v>
          </cell>
          <cell r="AB701" t="str">
            <v>DIRECTIVO</v>
          </cell>
        </row>
        <row r="702">
          <cell r="A702">
            <v>72151337</v>
          </cell>
          <cell r="B702" t="str">
            <v>1110</v>
          </cell>
          <cell r="C702" t="str">
            <v>NAVARRO MEJIA WILMAN ENRIQUE</v>
          </cell>
          <cell r="D702" t="str">
            <v>SUBDIRECTOR TECNICO 068 3</v>
          </cell>
          <cell r="E702" t="str">
            <v>SUBDIRECTOR TECNICO 068 3</v>
          </cell>
          <cell r="F702" t="str">
            <v>SUBDIRECCION DE RECURSOS TECNOLOGICOS</v>
          </cell>
          <cell r="G702" t="str">
            <v>DIRECCION DE TECNOLOGIAS DE LA INFORMACION Y LAS COMUNICACIONES</v>
          </cell>
          <cell r="H702" t="str">
            <v>INGENIERO DE SISTEMAS</v>
          </cell>
          <cell r="I702" t="str">
            <v>INGENIERIA DE SISTEMAS</v>
          </cell>
          <cell r="J702" t="str">
            <v>MAGISTER EN CIENCIAS; MAGISTER EN EDUCACIÓN</v>
          </cell>
          <cell r="K702" t="str">
            <v>MAESTRIA EN CIENCIAS: INNOVACION EN EDUCACION; MAESTRIA EN EDUCACION</v>
          </cell>
          <cell r="L702">
            <v>42569</v>
          </cell>
          <cell r="M702">
            <v>2.036111111111111</v>
          </cell>
          <cell r="N702" t="str">
            <v>Menos 20 servicio</v>
          </cell>
          <cell r="O702" t="str">
            <v>Planta</v>
          </cell>
          <cell r="P702" t="str">
            <v>Libre N y R</v>
          </cell>
          <cell r="R702" t="str">
            <v>Colombia</v>
          </cell>
          <cell r="S702" t="str">
            <v>Bolívar</v>
          </cell>
          <cell r="T702" t="str">
            <v>Magangué</v>
          </cell>
          <cell r="U702">
            <v>24805</v>
          </cell>
          <cell r="V702">
            <v>50.672222222222224</v>
          </cell>
          <cell r="W702" t="str">
            <v>Menos 55 edad</v>
          </cell>
          <cell r="X702" t="str">
            <v>ACTIVO</v>
          </cell>
          <cell r="Y702" t="str">
            <v>M</v>
          </cell>
          <cell r="Z702" t="str">
            <v>wnavarro@contraloriabogota.gov.co</v>
          </cell>
          <cell r="AA702">
            <v>72151337</v>
          </cell>
          <cell r="AB702" t="str">
            <v>DIRECTIVO</v>
          </cell>
        </row>
        <row r="703">
          <cell r="A703">
            <v>74184648</v>
          </cell>
          <cell r="B703" t="str">
            <v>2011</v>
          </cell>
          <cell r="C703" t="str">
            <v>ROJAS RENTERIA LUIS ORLANDO</v>
          </cell>
          <cell r="D703" t="str">
            <v>CONDUCTOR MECANICO 482 4</v>
          </cell>
          <cell r="E703" t="str">
            <v>CONDUCTOR MECANICO 482 4</v>
          </cell>
          <cell r="F703" t="str">
            <v>SUBDIRECCION DE SERVICIOS GENERALES</v>
          </cell>
          <cell r="G703" t="str">
            <v>DIRECCION ADMINISTRATIVA Y FINANCIERA</v>
          </cell>
          <cell r="H703" t="str">
            <v>BACHILLER</v>
          </cell>
          <cell r="I703" t="str">
            <v>BACHILLERATO</v>
          </cell>
          <cell r="L703">
            <v>42920</v>
          </cell>
          <cell r="M703">
            <v>1.075</v>
          </cell>
          <cell r="N703" t="str">
            <v>Menos 20 servicio</v>
          </cell>
          <cell r="O703" t="str">
            <v>Provisional</v>
          </cell>
          <cell r="P703" t="str">
            <v>Definitivo</v>
          </cell>
          <cell r="R703" t="str">
            <v>Colombia</v>
          </cell>
          <cell r="S703" t="str">
            <v>Boyacá</v>
          </cell>
          <cell r="T703" t="str">
            <v>Nobsa</v>
          </cell>
          <cell r="U703">
            <v>28447</v>
          </cell>
          <cell r="V703">
            <v>40.702777777777776</v>
          </cell>
          <cell r="W703" t="str">
            <v>Menos 55 edad</v>
          </cell>
          <cell r="X703" t="str">
            <v>ACTIVO</v>
          </cell>
          <cell r="Y703" t="str">
            <v>M</v>
          </cell>
          <cell r="AA703">
            <v>74184648</v>
          </cell>
          <cell r="AB703" t="str">
            <v>ASISTENCIAL</v>
          </cell>
        </row>
        <row r="704">
          <cell r="A704">
            <v>74242277</v>
          </cell>
          <cell r="B704" t="str">
            <v>1139</v>
          </cell>
          <cell r="C704" t="str">
            <v xml:space="preserve">BARON BENAVIDES GILBERTO </v>
          </cell>
          <cell r="D704" t="str">
            <v>GERENTE 039 2</v>
          </cell>
          <cell r="E704" t="str">
            <v>GERENTE 039 2</v>
          </cell>
          <cell r="F704" t="str">
            <v>GERENCIA LOCAL CIUDAD BOLIVAR</v>
          </cell>
          <cell r="G704" t="str">
            <v>DIRECCION DE PARTICIPACION CIUDADANA Y DESARROLLO LOCAL</v>
          </cell>
          <cell r="H704" t="str">
            <v>ABOGADO</v>
          </cell>
          <cell r="I704" t="str">
            <v>DERECHO</v>
          </cell>
          <cell r="J704" t="str">
            <v>GOBIERNO Y ASUNTOS PUBLICOS</v>
          </cell>
          <cell r="K704" t="str">
            <v>ESPECIALIZACION EN GOBIERNO Y ASUNTOS PUBLICOS; ESPECIALIZACION EN GOBIERNO Y CONTROL DEL DISTRITO CAPITAL</v>
          </cell>
          <cell r="L704">
            <v>42563</v>
          </cell>
          <cell r="M704">
            <v>2.0527777777777776</v>
          </cell>
          <cell r="N704" t="str">
            <v>Menos 20 servicio</v>
          </cell>
          <cell r="O704" t="str">
            <v>Planta</v>
          </cell>
          <cell r="P704" t="str">
            <v>Libre N y R</v>
          </cell>
          <cell r="R704" t="str">
            <v>Colombia</v>
          </cell>
          <cell r="S704" t="str">
            <v>Boyacá</v>
          </cell>
          <cell r="T704" t="str">
            <v>Moniquirá</v>
          </cell>
          <cell r="U704">
            <v>25802</v>
          </cell>
          <cell r="V704">
            <v>47.94166666666667</v>
          </cell>
          <cell r="W704" t="str">
            <v>Menos 55 edad</v>
          </cell>
          <cell r="X704" t="str">
            <v>ACTIVO</v>
          </cell>
          <cell r="Y704" t="str">
            <v>M</v>
          </cell>
          <cell r="Z704" t="str">
            <v>gbaron@contraloriabogota.gov.co</v>
          </cell>
          <cell r="AA704">
            <v>74242277</v>
          </cell>
          <cell r="AB704" t="str">
            <v>DIRECTIVO</v>
          </cell>
        </row>
        <row r="705">
          <cell r="A705">
            <v>74322739</v>
          </cell>
          <cell r="B705" t="str">
            <v>2124</v>
          </cell>
          <cell r="C705" t="str">
            <v>RODRIGUEZ PUERTO LUIS ALEJANDRO</v>
          </cell>
          <cell r="D705" t="str">
            <v>PROFESIONAL UNIVERSITARIO 219 1</v>
          </cell>
          <cell r="E705" t="str">
            <v>PROFESIONAL UNIVERSITARIO 219 1</v>
          </cell>
          <cell r="F705" t="str">
            <v>DIRECCION SECTOR SEGURIDAD, CONVIVENCIA Y JUSTICIA</v>
          </cell>
          <cell r="G705" t="str">
            <v>DIRECCION SECTOR SEGURIDAD, CONVIVENCIA Y JUSTICIA</v>
          </cell>
          <cell r="H705" t="str">
            <v>PROFESIONAL EN CIENCIAS MILITARES</v>
          </cell>
          <cell r="I705" t="str">
            <v>CIENCIAS MILITARES</v>
          </cell>
          <cell r="K705" t="str">
            <v/>
          </cell>
          <cell r="L705">
            <v>42892</v>
          </cell>
          <cell r="M705">
            <v>1.1527777777777777</v>
          </cell>
          <cell r="N705" t="str">
            <v>Menos 20 servicio</v>
          </cell>
          <cell r="O705" t="str">
            <v>Provisional</v>
          </cell>
          <cell r="P705" t="str">
            <v>Definitivo</v>
          </cell>
          <cell r="R705" t="str">
            <v>Colombia</v>
          </cell>
          <cell r="S705" t="str">
            <v>Boyacá</v>
          </cell>
          <cell r="T705" t="str">
            <v>Paipa</v>
          </cell>
          <cell r="U705">
            <v>23795</v>
          </cell>
          <cell r="V705">
            <v>53.44166666666667</v>
          </cell>
          <cell r="W705" t="str">
            <v>Menos 55 edad</v>
          </cell>
          <cell r="X705" t="str">
            <v>ACTIVO</v>
          </cell>
          <cell r="Y705" t="str">
            <v>M</v>
          </cell>
          <cell r="Z705" t="str">
            <v>luirodriguez@contraloriabogota.gov.co</v>
          </cell>
          <cell r="AA705">
            <v>74322739</v>
          </cell>
          <cell r="AB705" t="str">
            <v>PROFESIONAL</v>
          </cell>
        </row>
        <row r="706">
          <cell r="A706">
            <v>74323474</v>
          </cell>
          <cell r="B706" t="str">
            <v>1286</v>
          </cell>
          <cell r="C706" t="str">
            <v>RAMIREZ VALERO RAFAEL ERNESTO</v>
          </cell>
          <cell r="D706" t="str">
            <v>PROFESIONAL ESPECIALIZADO 222 7</v>
          </cell>
          <cell r="E706" t="str">
            <v>PROFESIONAL ESPECIALIZADO 222 7</v>
          </cell>
          <cell r="F706" t="str">
            <v>DIRECCION DE TALENTO HUMANO</v>
          </cell>
          <cell r="G706" t="str">
            <v>DIRECCION DE TALENTO HUMANO</v>
          </cell>
          <cell r="H706" t="str">
            <v>ABOGADO</v>
          </cell>
          <cell r="I706" t="str">
            <v>DERECHO</v>
          </cell>
          <cell r="J706" t="str">
            <v>DERECHO ADMINISTRATIVO; DERECHO CONSTITUCIONAL</v>
          </cell>
          <cell r="K706" t="str">
            <v>ESPECIALIZACION EN DERECHO ADMINISTRATIVO; ESPECIALIZACION EN DERECHO CONSTITUCIONAL</v>
          </cell>
          <cell r="L706">
            <v>41277</v>
          </cell>
          <cell r="M706">
            <v>5.5777777777777775</v>
          </cell>
          <cell r="N706" t="str">
            <v>Menos 20 servicio</v>
          </cell>
          <cell r="O706" t="str">
            <v>Planta</v>
          </cell>
          <cell r="P706" t="str">
            <v>Carrera Administ</v>
          </cell>
          <cell r="R706" t="str">
            <v>Colombia</v>
          </cell>
          <cell r="S706" t="str">
            <v>Boyacá</v>
          </cell>
          <cell r="T706" t="str">
            <v>Umbita</v>
          </cell>
          <cell r="U706">
            <v>24850</v>
          </cell>
          <cell r="V706">
            <v>50.55</v>
          </cell>
          <cell r="W706" t="str">
            <v>Menos 55 edad</v>
          </cell>
          <cell r="X706" t="str">
            <v>ACTIVO</v>
          </cell>
          <cell r="Y706" t="str">
            <v>M</v>
          </cell>
          <cell r="Z706" t="str">
            <v>rramirez@contraloriabogota.gov.co</v>
          </cell>
          <cell r="AA706">
            <v>74323474</v>
          </cell>
          <cell r="AB706" t="str">
            <v>PROFESIONAL</v>
          </cell>
        </row>
        <row r="707">
          <cell r="A707">
            <v>74359830</v>
          </cell>
          <cell r="B707" t="str">
            <v>1184</v>
          </cell>
          <cell r="C707" t="str">
            <v>CIFUENTES DIAZ JHON JAIRO</v>
          </cell>
          <cell r="D707" t="str">
            <v>ASESOR 105 2</v>
          </cell>
          <cell r="E707" t="str">
            <v>ASESOR 105 2</v>
          </cell>
          <cell r="F707" t="str">
            <v>DIRECCION SECTOR HABITAT Y AMBIENTE</v>
          </cell>
          <cell r="G707" t="str">
            <v>DIRECCION SECTOR HABITAT Y AMBIENTE</v>
          </cell>
          <cell r="H707" t="str">
            <v>ADMINISTRADOR DE EMPRESAS AGROPECUARIAS</v>
          </cell>
          <cell r="I707" t="e">
            <v>#N/A</v>
          </cell>
          <cell r="J707" t="str">
            <v>DERECHO AMBIENTAL</v>
          </cell>
          <cell r="K707" t="str">
            <v>ESPECIALIZACION EN DERECHO AMBIENTAL</v>
          </cell>
          <cell r="L707">
            <v>43145</v>
          </cell>
          <cell r="M707">
            <v>0.46388888888888891</v>
          </cell>
          <cell r="N707" t="str">
            <v>Menos 20 servicio</v>
          </cell>
          <cell r="O707" t="str">
            <v>Planta</v>
          </cell>
          <cell r="P707" t="str">
            <v>Libre N y R</v>
          </cell>
          <cell r="R707" t="str">
            <v>Colombia</v>
          </cell>
          <cell r="S707" t="str">
            <v>Boyacá</v>
          </cell>
          <cell r="T707" t="str">
            <v>Paipa</v>
          </cell>
          <cell r="U707">
            <v>28304</v>
          </cell>
          <cell r="V707">
            <v>41.091666666666669</v>
          </cell>
          <cell r="W707" t="str">
            <v>Menos 55 edad</v>
          </cell>
          <cell r="X707" t="str">
            <v>ACTIVO</v>
          </cell>
          <cell r="Y707" t="str">
            <v>M</v>
          </cell>
          <cell r="Z707" t="str">
            <v>jjcifuentes@contraloriabogota.gov.co</v>
          </cell>
          <cell r="AA707">
            <v>74359830</v>
          </cell>
          <cell r="AB707" t="str">
            <v>ASESOR</v>
          </cell>
        </row>
        <row r="708">
          <cell r="A708">
            <v>74362813</v>
          </cell>
          <cell r="B708" t="str">
            <v>1659</v>
          </cell>
          <cell r="C708" t="str">
            <v>SALCEDO HERRERA JOSE DANIEL</v>
          </cell>
          <cell r="D708" t="str">
            <v>PROFESIONAL UNIVERSITARIO 219 3</v>
          </cell>
          <cell r="E708" t="str">
            <v>PROFESIONAL UNIVERSITARIO 219 3</v>
          </cell>
          <cell r="F708" t="str">
            <v>SUBDIRECCION DE CONTRATACION</v>
          </cell>
          <cell r="G708" t="str">
            <v>DIRECCION ADMINISTRATIVA Y FINANCIERA</v>
          </cell>
          <cell r="H708" t="str">
            <v>ABOGADO</v>
          </cell>
          <cell r="I708" t="str">
            <v>DERECHO</v>
          </cell>
          <cell r="J708" t="str">
            <v/>
          </cell>
          <cell r="K708" t="str">
            <v/>
          </cell>
          <cell r="L708">
            <v>42605</v>
          </cell>
          <cell r="M708">
            <v>1.9388888888888889</v>
          </cell>
          <cell r="N708" t="str">
            <v>Menos 20 servicio</v>
          </cell>
          <cell r="O708" t="str">
            <v>Provisional</v>
          </cell>
          <cell r="P708" t="str">
            <v>Definitivo</v>
          </cell>
          <cell r="R708" t="str">
            <v>Colombia</v>
          </cell>
          <cell r="S708" t="str">
            <v>Boyacá</v>
          </cell>
          <cell r="T708" t="str">
            <v>Nobsa</v>
          </cell>
          <cell r="U708">
            <v>28997</v>
          </cell>
          <cell r="V708">
            <v>39.19166666666667</v>
          </cell>
          <cell r="W708" t="str">
            <v>Menos 55 edad</v>
          </cell>
          <cell r="X708" t="str">
            <v>ACTIVO</v>
          </cell>
          <cell r="Y708" t="str">
            <v>M</v>
          </cell>
          <cell r="Z708" t="str">
            <v>jsalcedo@contraloriabogota.gov.co</v>
          </cell>
          <cell r="AA708">
            <v>74362813</v>
          </cell>
          <cell r="AB708" t="str">
            <v>PROFESIONAL</v>
          </cell>
        </row>
        <row r="709">
          <cell r="A709">
            <v>74362971</v>
          </cell>
          <cell r="B709" t="str">
            <v>1097</v>
          </cell>
          <cell r="C709" t="str">
            <v xml:space="preserve">BARON GRANADOS MAURICIO </v>
          </cell>
          <cell r="D709" t="str">
            <v>DIRECTOR TECNICO 009 4</v>
          </cell>
          <cell r="E709" t="str">
            <v>DIRECTOR TECNICO 009 4</v>
          </cell>
          <cell r="F709" t="str">
            <v>DIRECCION DE RESPONSABILIDAD FISCAL Y JURISDICCION COACTIVA</v>
          </cell>
          <cell r="G709" t="str">
            <v>DIRECCION DE RESPONSABILIDAD FISCAL Y JURISDICCION COACTIVA</v>
          </cell>
          <cell r="H709" t="str">
            <v>ABOGADO</v>
          </cell>
          <cell r="I709" t="str">
            <v>DERECHO</v>
          </cell>
          <cell r="J709" t="str">
            <v>DERECHO ADMINISTRATIVO; DERECHO CONSTITUCIONAL; MAGISTER EN DERECHO</v>
          </cell>
          <cell r="K709" t="str">
            <v>ESPECIALIZACION EN DERECHO ADMINISTRATIVO; ESPECIALIZACION EN DERECHO CONSTITUCIONAL; MAESTRIA EN DERECHO</v>
          </cell>
          <cell r="L709">
            <v>42552</v>
          </cell>
          <cell r="M709">
            <v>2.0833333333333335</v>
          </cell>
          <cell r="N709" t="str">
            <v>Menos 20 servicio</v>
          </cell>
          <cell r="O709" t="str">
            <v>Planta</v>
          </cell>
          <cell r="P709" t="str">
            <v>Libre N y R</v>
          </cell>
          <cell r="R709" t="str">
            <v>Colombia</v>
          </cell>
          <cell r="S709" t="str">
            <v>Boyacá</v>
          </cell>
          <cell r="T709" t="str">
            <v>Sogamoso</v>
          </cell>
          <cell r="U709">
            <v>29994</v>
          </cell>
          <cell r="V709">
            <v>36.469444444444441</v>
          </cell>
          <cell r="W709" t="str">
            <v>Menos 55 edad</v>
          </cell>
          <cell r="X709" t="str">
            <v>ACTIVO</v>
          </cell>
          <cell r="Y709" t="str">
            <v>M</v>
          </cell>
          <cell r="Z709" t="str">
            <v>mbaron@contraloriabogota.gov.co</v>
          </cell>
          <cell r="AA709">
            <v>74362971</v>
          </cell>
          <cell r="AB709" t="str">
            <v>DIRECTIVO</v>
          </cell>
        </row>
        <row r="710">
          <cell r="A710">
            <v>74389882</v>
          </cell>
          <cell r="B710" t="str">
            <v>2056</v>
          </cell>
          <cell r="C710" t="str">
            <v>BARRERA ESTEPA FREDY ALFONSO</v>
          </cell>
          <cell r="D710" t="str">
            <v>AUXILIAR DE SERVICIOS GENERALES 470 1</v>
          </cell>
          <cell r="E710" t="str">
            <v>AUXILIAR DE SERVICIOS GENERALES 470 1</v>
          </cell>
          <cell r="F710" t="str">
            <v>SUBDIRECCION DE SERVICIOS GENERALES</v>
          </cell>
          <cell r="G710" t="str">
            <v>DIRECCION ADMINISTRATIVA Y FINANCIERA</v>
          </cell>
          <cell r="H710" t="str">
            <v>BACHILLER ACADEMICO</v>
          </cell>
          <cell r="I710" t="str">
            <v>BACHILLERATO ACADEMICO</v>
          </cell>
          <cell r="J710" t="str">
            <v/>
          </cell>
          <cell r="K710" t="str">
            <v/>
          </cell>
          <cell r="L710">
            <v>43228</v>
          </cell>
          <cell r="M710">
            <v>0.23055555555555557</v>
          </cell>
          <cell r="N710" t="str">
            <v>Menos 20 servicio</v>
          </cell>
          <cell r="O710" t="str">
            <v>Provisional</v>
          </cell>
          <cell r="P710" t="str">
            <v>Definitivo</v>
          </cell>
          <cell r="R710" t="str">
            <v>Colombia</v>
          </cell>
          <cell r="S710" t="str">
            <v>Boyacá</v>
          </cell>
          <cell r="T710" t="str">
            <v>Socota</v>
          </cell>
          <cell r="U710">
            <v>30595</v>
          </cell>
          <cell r="V710">
            <v>34.819444444444443</v>
          </cell>
          <cell r="W710" t="str">
            <v>Mas 55 edad</v>
          </cell>
          <cell r="X710" t="str">
            <v>ACTIVO</v>
          </cell>
          <cell r="Y710" t="str">
            <v>M</v>
          </cell>
          <cell r="AA710">
            <v>74389882</v>
          </cell>
          <cell r="AB710" t="str">
            <v>ASISTENCIAL</v>
          </cell>
        </row>
        <row r="711">
          <cell r="A711">
            <v>74451865</v>
          </cell>
          <cell r="B711" t="str">
            <v>1657</v>
          </cell>
          <cell r="C711" t="str">
            <v>CALIXTO GUAUQUE DIEGO GILBERTO</v>
          </cell>
          <cell r="D711" t="str">
            <v>PROFESIONAL UNIVERSITARIO 219 3</v>
          </cell>
          <cell r="E711" t="str">
            <v>PROFESIONAL UNIVERSITARIO 219 3</v>
          </cell>
          <cell r="F711" t="str">
            <v>OFICINA ASESORA JURIDICA</v>
          </cell>
          <cell r="G711" t="str">
            <v>OFICINA ASESORA JURIDICA</v>
          </cell>
          <cell r="H711" t="str">
            <v>ABOGADO</v>
          </cell>
          <cell r="I711" t="str">
            <v>DERECHO</v>
          </cell>
          <cell r="K711" t="str">
            <v/>
          </cell>
          <cell r="L711">
            <v>42677</v>
          </cell>
          <cell r="M711">
            <v>1.7444444444444445</v>
          </cell>
          <cell r="N711" t="str">
            <v>Menos 20 servicio</v>
          </cell>
          <cell r="O711" t="str">
            <v>Provisional</v>
          </cell>
          <cell r="P711" t="str">
            <v>Definitivo</v>
          </cell>
          <cell r="R711" t="str">
            <v>Colombia</v>
          </cell>
          <cell r="S711" t="str">
            <v>Boyacá</v>
          </cell>
          <cell r="T711" t="str">
            <v>Sogamoso</v>
          </cell>
          <cell r="U711">
            <v>31053</v>
          </cell>
          <cell r="V711">
            <v>33.569444444444443</v>
          </cell>
          <cell r="W711" t="str">
            <v>Menos 55 edad</v>
          </cell>
          <cell r="X711" t="str">
            <v>ACTIVO</v>
          </cell>
          <cell r="Y711" t="str">
            <v>M</v>
          </cell>
          <cell r="Z711" t="str">
            <v>dcalixto@contraloriabogota.gov.co</v>
          </cell>
          <cell r="AA711">
            <v>74451865</v>
          </cell>
          <cell r="AB711" t="str">
            <v>PROFESIONAL</v>
          </cell>
        </row>
        <row r="712">
          <cell r="A712">
            <v>75085651</v>
          </cell>
          <cell r="B712" t="str">
            <v>1093</v>
          </cell>
          <cell r="C712" t="str">
            <v>FRANCO DUQUE JUAN CARLOS</v>
          </cell>
          <cell r="D712" t="str">
            <v>DIRECTOR TECNICO 009 4</v>
          </cell>
          <cell r="E712" t="str">
            <v>DIRECTOR TECNICO 009 4</v>
          </cell>
          <cell r="F712" t="str">
            <v>DIRECCION SECTOR EDUCACION</v>
          </cell>
          <cell r="G712" t="str">
            <v>DIRECCION SECTOR EDUCACION</v>
          </cell>
          <cell r="H712" t="str">
            <v>ECONOMISTA</v>
          </cell>
          <cell r="I712" t="str">
            <v>ECONOMIA</v>
          </cell>
          <cell r="J712" t="str">
            <v>MAGISTER EN ASUNTOS INTERNACIONALES</v>
          </cell>
          <cell r="K712" t="str">
            <v>MAESTRIA EN ASUNTOS INTERNACIONALES</v>
          </cell>
          <cell r="L712">
            <v>42444</v>
          </cell>
          <cell r="M712">
            <v>2.3777777777777778</v>
          </cell>
          <cell r="N712" t="str">
            <v>Menos 20 servicio</v>
          </cell>
          <cell r="O712" t="str">
            <v>Planta</v>
          </cell>
          <cell r="P712" t="str">
            <v>Libre N y R</v>
          </cell>
          <cell r="R712" t="str">
            <v>Colombia</v>
          </cell>
          <cell r="S712" t="str">
            <v>Caldas</v>
          </cell>
          <cell r="T712" t="str">
            <v>Manizales</v>
          </cell>
          <cell r="U712">
            <v>28428</v>
          </cell>
          <cell r="V712">
            <v>40.75277777777778</v>
          </cell>
          <cell r="W712" t="str">
            <v>Menos 55 edad</v>
          </cell>
          <cell r="X712" t="str">
            <v>ACTIVO</v>
          </cell>
          <cell r="Y712" t="str">
            <v>M</v>
          </cell>
          <cell r="Z712" t="str">
            <v>jfranco@contraloriabogota.gov.co</v>
          </cell>
          <cell r="AA712">
            <v>75085651</v>
          </cell>
          <cell r="AB712" t="str">
            <v>DIRECTIVO</v>
          </cell>
        </row>
        <row r="713">
          <cell r="A713">
            <v>77035639</v>
          </cell>
          <cell r="B713" t="str">
            <v>1326</v>
          </cell>
          <cell r="C713" t="str">
            <v>HERRERA CAMELO WILLIAM DE JESUS</v>
          </cell>
          <cell r="D713" t="str">
            <v>PROFESIONAL ESPECIALIZADO 222 7</v>
          </cell>
          <cell r="E713" t="str">
            <v>PROFESIONAL ESPECIALIZADO 222 7</v>
          </cell>
          <cell r="F713" t="str">
            <v>SUBDIRECCION DE ESTADISTICA Y ANALISIS PRESUPUESTAL Y FINANCIERO</v>
          </cell>
          <cell r="G713" t="str">
            <v>DIRECCION DE ESTUDIOS DE ECONOMIA Y POLITICA PUBLICA</v>
          </cell>
          <cell r="H713" t="str">
            <v>ADMINISTRADOR PUBLICO</v>
          </cell>
          <cell r="I713" t="str">
            <v>ADMINISTRACION PUBLICA</v>
          </cell>
          <cell r="J713" t="str">
            <v>ANALISIS Y ADMINISTRACION FINANCIERA; GESTION PUBLICA; GOBIERNO Y CONTROL DEL DISTRITO</v>
          </cell>
          <cell r="K713" t="str">
            <v>ESPECIALIZACION EN ANALISIS Y ADMINISTRACION FINANCIERA; ESPECIALIZACION EN GESTION PUBLICA; ESPECIALIZACION EN GOBIERNO Y CONTROL DEL DISTRITO CAPITAL</v>
          </cell>
          <cell r="L713">
            <v>34353</v>
          </cell>
          <cell r="M713">
            <v>24.533333333333335</v>
          </cell>
          <cell r="N713" t="str">
            <v>Mas 20 servicio</v>
          </cell>
          <cell r="O713" t="str">
            <v>Planta</v>
          </cell>
          <cell r="P713" t="str">
            <v>Carrera Administ</v>
          </cell>
          <cell r="R713" t="str">
            <v>Colombia</v>
          </cell>
          <cell r="S713" t="str">
            <v>Cesar</v>
          </cell>
          <cell r="T713" t="str">
            <v>Manaure</v>
          </cell>
          <cell r="U713">
            <v>22477</v>
          </cell>
          <cell r="V713">
            <v>57.044444444444444</v>
          </cell>
          <cell r="W713" t="str">
            <v>Mas 55 edad</v>
          </cell>
          <cell r="X713" t="str">
            <v>ACTIVO</v>
          </cell>
          <cell r="Y713" t="str">
            <v>M</v>
          </cell>
          <cell r="Z713" t="str">
            <v>wherrera@contraloriabogota.gov.co</v>
          </cell>
          <cell r="AA713">
            <v>77035639</v>
          </cell>
          <cell r="AB713" t="str">
            <v>PROFESIONAL</v>
          </cell>
        </row>
        <row r="714">
          <cell r="A714">
            <v>77092535</v>
          </cell>
          <cell r="B714" t="str">
            <v>1582</v>
          </cell>
          <cell r="C714" t="str">
            <v>MORALES LONDOÑO JAVIER ALBERTO</v>
          </cell>
          <cell r="D714" t="str">
            <v>PROFESIONAL UNIVERSITARIO 219 3</v>
          </cell>
          <cell r="E714" t="str">
            <v>PROFESIONAL UNIVERSITARIO 219 3</v>
          </cell>
          <cell r="F714" t="str">
            <v>SUBDIRECCION DE BIENESTAR SOCIAL</v>
          </cell>
          <cell r="G714" t="str">
            <v>DIRECCION DE TALENTO HUMANO</v>
          </cell>
          <cell r="H714" t="str">
            <v>ADMINISTRADOR DE EMPRESAS</v>
          </cell>
          <cell r="I714" t="str">
            <v>ADMINISTRACION DE EMPRESAS</v>
          </cell>
          <cell r="J714" t="str">
            <v>SALUD OCUPACIONAL; ADMINISTRACION PUBLICA CONTEMPORANEA</v>
          </cell>
          <cell r="K714" t="str">
            <v>ESPECIALIZACION EN SALUD OCUPACIONAL; ESPECIALIZACION EN ADMINISTRACION PUBLICA CONTEMPORANEA</v>
          </cell>
          <cell r="L714">
            <v>41487</v>
          </cell>
          <cell r="M714">
            <v>5</v>
          </cell>
          <cell r="N714" t="str">
            <v>Menos 20 servicio</v>
          </cell>
          <cell r="O714" t="str">
            <v>Provisional</v>
          </cell>
          <cell r="P714" t="str">
            <v>Definitivo</v>
          </cell>
          <cell r="R714" t="str">
            <v>Colombia</v>
          </cell>
          <cell r="S714" t="str">
            <v>Cesar</v>
          </cell>
          <cell r="T714" t="str">
            <v>Valledupar</v>
          </cell>
          <cell r="U714">
            <v>30751</v>
          </cell>
          <cell r="V714">
            <v>34.391666666666666</v>
          </cell>
          <cell r="W714" t="str">
            <v>Menos 55 edad</v>
          </cell>
          <cell r="X714" t="str">
            <v>ACTIVO</v>
          </cell>
          <cell r="Y714" t="str">
            <v>M</v>
          </cell>
          <cell r="Z714" t="str">
            <v>jmorales@contraloriabogota.gov.co</v>
          </cell>
          <cell r="AA714">
            <v>77092535</v>
          </cell>
          <cell r="AB714" t="str">
            <v>PROFESIONAL</v>
          </cell>
        </row>
        <row r="715">
          <cell r="A715">
            <v>79052853</v>
          </cell>
          <cell r="B715" t="str">
            <v>1553</v>
          </cell>
          <cell r="C715" t="str">
            <v>SILVA VARGAS MARIO ENRIQUE</v>
          </cell>
          <cell r="D715" t="str">
            <v>PROFESIONAL ESPECIALIZADO 222 5</v>
          </cell>
          <cell r="E715" t="str">
            <v>PROFESIONAL UNIVERSITARIO 219 3</v>
          </cell>
          <cell r="F715" t="str">
            <v>DIRECCION SECTOR HACIENDA</v>
          </cell>
          <cell r="G715" t="str">
            <v>DIRECCION SECTOR HACIENDA</v>
          </cell>
          <cell r="H715" t="str">
            <v>INGENIERO CATASTRAL Y GEODESTA</v>
          </cell>
          <cell r="I715" t="str">
            <v>INGENIERIA CATASTRAL Y GEODESIA</v>
          </cell>
          <cell r="J715" t="str">
            <v>DERECHO TRIBUTARIO Y ADUANERO: GERENCIA PUBLICA; AVALUOS</v>
          </cell>
          <cell r="K715" t="str">
            <v>ESPECIALIZACION EN DERECHO TRIBUTARIO Y ADUANERO; ESPECIALIZACION EN GERENCIA PUBLICA; ESPECIALIZACION EN AVALUOS</v>
          </cell>
          <cell r="L715">
            <v>34352</v>
          </cell>
          <cell r="M715">
            <v>24.536111111111111</v>
          </cell>
          <cell r="N715" t="str">
            <v>Mas 20 servicio</v>
          </cell>
          <cell r="O715" t="str">
            <v>Planta</v>
          </cell>
          <cell r="P715" t="str">
            <v>Carrera Administ</v>
          </cell>
          <cell r="R715" t="str">
            <v>Colombia</v>
          </cell>
          <cell r="S715" t="str">
            <v>Bogotá D. C.</v>
          </cell>
          <cell r="T715" t="str">
            <v>Bogotá D. C.</v>
          </cell>
          <cell r="U715">
            <v>25130</v>
          </cell>
          <cell r="V715">
            <v>49.783333333333331</v>
          </cell>
          <cell r="W715" t="str">
            <v>Menos 55 edad</v>
          </cell>
          <cell r="X715" t="str">
            <v>ACTIVO</v>
          </cell>
          <cell r="Y715" t="str">
            <v>M</v>
          </cell>
          <cell r="Z715" t="str">
            <v>masilva@contraloriabogota.gov.co</v>
          </cell>
          <cell r="AA715">
            <v>79052853</v>
          </cell>
          <cell r="AB715" t="str">
            <v>PROFESIONAL</v>
          </cell>
        </row>
        <row r="716">
          <cell r="A716">
            <v>79101795</v>
          </cell>
          <cell r="B716" t="str">
            <v>1567</v>
          </cell>
          <cell r="C716" t="str">
            <v>LOZANO SORIANO GERMAN ANTONIO</v>
          </cell>
          <cell r="D716" t="str">
            <v>PROFESIONAL UNIVERSITARIO 219 3</v>
          </cell>
          <cell r="E716" t="str">
            <v>PROFESIONAL UNIVERSITARIO 219 3</v>
          </cell>
          <cell r="F716" t="str">
            <v>AUDITORIA FISCAL ANTE LA CONTRALORIA</v>
          </cell>
          <cell r="G716" t="str">
            <v>AUDITORIA FISCAL ANTE LA CONTRALORIA</v>
          </cell>
          <cell r="H716" t="str">
            <v>ECONOMISTA</v>
          </cell>
          <cell r="I716" t="str">
            <v>ECONOMIA</v>
          </cell>
          <cell r="J716" t="str">
            <v>GERENCIA FINANCIERA SISTEMATIZADA</v>
          </cell>
          <cell r="K716" t="str">
            <v>ESPECIALIZACION EN GERENCIA FINANCIERA SISTEMATIZADA</v>
          </cell>
          <cell r="L716">
            <v>34379</v>
          </cell>
          <cell r="M716">
            <v>24.463888888888889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R716" t="str">
            <v>Colombia</v>
          </cell>
          <cell r="S716" t="str">
            <v>Bogotá D. C.</v>
          </cell>
          <cell r="T716" t="str">
            <v>Bogotá D. C.</v>
          </cell>
          <cell r="U716">
            <v>21458</v>
          </cell>
          <cell r="V716">
            <v>59.836111111111109</v>
          </cell>
          <cell r="W716" t="str">
            <v>Mas 55 edad</v>
          </cell>
          <cell r="X716" t="str">
            <v>ACTIVO</v>
          </cell>
          <cell r="Y716" t="str">
            <v>M</v>
          </cell>
          <cell r="Z716" t="str">
            <v>glozano@contraloriabogota.gov.co</v>
          </cell>
          <cell r="AA716">
            <v>79101795</v>
          </cell>
          <cell r="AB716" t="str">
            <v>PROFESIONAL</v>
          </cell>
        </row>
        <row r="717">
          <cell r="A717">
            <v>79102170</v>
          </cell>
          <cell r="B717" t="str">
            <v>1483</v>
          </cell>
          <cell r="C717" t="str">
            <v xml:space="preserve">CORTES MARTINEZ ALVARO </v>
          </cell>
          <cell r="D717" t="str">
            <v>PROFESIONAL UNIVERSITARIO 219 3</v>
          </cell>
          <cell r="E717" t="str">
            <v>PROFESIONAL UNIVERSITARIO 219 3</v>
          </cell>
          <cell r="F717" t="str">
            <v>SUBDIRECCION DE GESTION LOCAL</v>
          </cell>
          <cell r="G717" t="str">
            <v>DIRECCION DE PARTICIPACION CIUDADANA Y DESARROLLO LOCAL</v>
          </cell>
          <cell r="H717" t="str">
            <v>CONTADOR PUBLICO</v>
          </cell>
          <cell r="I717" t="str">
            <v>CONTADURIA PUBLICA</v>
          </cell>
          <cell r="J717" t="str">
            <v>DERECHO TRIBUTARIO Y ADUANERO</v>
          </cell>
          <cell r="K717" t="str">
            <v>ESPECIALIZACION EN DERECHO TRIBUTARIO Y ADUANERO</v>
          </cell>
          <cell r="L717">
            <v>29486</v>
          </cell>
          <cell r="M717">
            <v>37.858333333333334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R717" t="str">
            <v>Colombia</v>
          </cell>
          <cell r="S717" t="str">
            <v>Bogotá D. C.</v>
          </cell>
          <cell r="T717" t="str">
            <v>Bogotá D. C.</v>
          </cell>
          <cell r="U717">
            <v>21423</v>
          </cell>
          <cell r="V717">
            <v>59.930555555555557</v>
          </cell>
          <cell r="W717" t="str">
            <v>Mas 55 edad</v>
          </cell>
          <cell r="X717" t="str">
            <v>ACTIVO</v>
          </cell>
          <cell r="Y717" t="str">
            <v>M</v>
          </cell>
          <cell r="Z717" t="str">
            <v>alcortes@contraloriabogota.gov.co</v>
          </cell>
          <cell r="AA717">
            <v>79102170</v>
          </cell>
          <cell r="AB717" t="str">
            <v>PROFESIONAL</v>
          </cell>
        </row>
        <row r="718">
          <cell r="A718">
            <v>79102319</v>
          </cell>
          <cell r="B718" t="str">
            <v>1864</v>
          </cell>
          <cell r="C718" t="str">
            <v>VEGA ESCOBAR JOSE ANTONIO</v>
          </cell>
          <cell r="D718" t="str">
            <v>TECNICO OPERATIVO 314 5</v>
          </cell>
          <cell r="E718" t="str">
            <v>TECNICO OPERATIVO 314 3</v>
          </cell>
          <cell r="F718" t="str">
            <v>SUBDIRECCION DE RECURSOS MATERIALES</v>
          </cell>
          <cell r="G718" t="str">
            <v>DIRECCION ADMINISTRATIVA Y FINANCIERA</v>
          </cell>
          <cell r="H718" t="str">
            <v>BACHILLER ACADEMICO</v>
          </cell>
          <cell r="I718" t="str">
            <v>BACHILLERATO ACADEMICO</v>
          </cell>
          <cell r="J718" t="str">
            <v/>
          </cell>
          <cell r="K718" t="str">
            <v/>
          </cell>
          <cell r="L718">
            <v>31132</v>
          </cell>
          <cell r="M718">
            <v>33.347222222222221</v>
          </cell>
          <cell r="N718" t="str">
            <v>Mas 20 servicio</v>
          </cell>
          <cell r="O718" t="str">
            <v>Planta</v>
          </cell>
          <cell r="P718" t="str">
            <v>Carrera Administ</v>
          </cell>
          <cell r="R718" t="str">
            <v>Colombia</v>
          </cell>
          <cell r="S718" t="str">
            <v>Bogotá D. C.</v>
          </cell>
          <cell r="T718" t="str">
            <v>Bogotá D. C.</v>
          </cell>
          <cell r="U718">
            <v>20586</v>
          </cell>
          <cell r="V718">
            <v>62.222222222222221</v>
          </cell>
          <cell r="W718" t="str">
            <v>Mas 55 edad</v>
          </cell>
          <cell r="X718" t="str">
            <v>ACTIVO</v>
          </cell>
          <cell r="Y718" t="str">
            <v>M</v>
          </cell>
          <cell r="Z718" t="str">
            <v>jvega@contraloriabogota.gov.co</v>
          </cell>
          <cell r="AA718">
            <v>79102319</v>
          </cell>
          <cell r="AB718" t="str">
            <v>TÉCNICO</v>
          </cell>
        </row>
        <row r="719">
          <cell r="A719">
            <v>79103954</v>
          </cell>
          <cell r="B719" t="str">
            <v>1127</v>
          </cell>
          <cell r="C719" t="str">
            <v>MALDONADO GRANADOS CARLOS EDUARDO</v>
          </cell>
          <cell r="D719" t="str">
            <v>SUBDIRECTOR FINANCIERO 068 3</v>
          </cell>
          <cell r="E719" t="str">
            <v>SUBDIRECTOR FINANCIERO 068 3</v>
          </cell>
          <cell r="F719" t="str">
            <v>SUBDIRECCION FINANCIERA</v>
          </cell>
          <cell r="G719" t="str">
            <v>DIRECCION ADMINISTRATIVA Y FINANCIERA</v>
          </cell>
          <cell r="H719" t="str">
            <v>ECONOMISTA</v>
          </cell>
          <cell r="I719" t="str">
            <v>ECONOMIA</v>
          </cell>
          <cell r="J719" t="str">
            <v/>
          </cell>
          <cell r="K719" t="str">
            <v/>
          </cell>
          <cell r="L719">
            <v>42521</v>
          </cell>
          <cell r="M719">
            <v>2.1694444444444443</v>
          </cell>
          <cell r="N719" t="str">
            <v>Menos 20 servicio</v>
          </cell>
          <cell r="O719" t="str">
            <v>Planta</v>
          </cell>
          <cell r="P719" t="str">
            <v>Libre N y R</v>
          </cell>
          <cell r="R719" t="str">
            <v>Colombia</v>
          </cell>
          <cell r="S719" t="str">
            <v>Bogotá D. C.</v>
          </cell>
          <cell r="T719" t="str">
            <v>Bogotá D. C.</v>
          </cell>
          <cell r="U719">
            <v>21087</v>
          </cell>
          <cell r="V719">
            <v>60.852777777777774</v>
          </cell>
          <cell r="W719" t="str">
            <v>Mas 55 edad</v>
          </cell>
          <cell r="X719" t="str">
            <v>ACTIVO</v>
          </cell>
          <cell r="Y719" t="str">
            <v>M</v>
          </cell>
          <cell r="Z719" t="str">
            <v>cmaldonado@contraloriabogota.gov.co</v>
          </cell>
          <cell r="AA719">
            <v>79103954</v>
          </cell>
          <cell r="AB719" t="str">
            <v>DIRECTIVO</v>
          </cell>
        </row>
        <row r="720">
          <cell r="A720">
            <v>79109525</v>
          </cell>
          <cell r="B720" t="str">
            <v>1120</v>
          </cell>
          <cell r="C720" t="str">
            <v>LOPEZ AREVALO WILSON ERNESTO</v>
          </cell>
          <cell r="D720" t="str">
            <v>SUBDIRECTOR TECNICO 068 3</v>
          </cell>
          <cell r="E720" t="str">
            <v>SUBDIRECTOR TECNICO 068 3</v>
          </cell>
          <cell r="F720" t="str">
            <v>SUBDIRECCION DE FISCALIZACION DE ENERGIA</v>
          </cell>
          <cell r="G720" t="str">
            <v>DIRECCION SECTOR SERVICIOS PUBLICOS</v>
          </cell>
          <cell r="H720" t="str">
            <v>ABOGADO</v>
          </cell>
          <cell r="I720" t="str">
            <v>DERECHO</v>
          </cell>
          <cell r="J720" t="str">
            <v>DERECHO PROCESAL CIVIL</v>
          </cell>
          <cell r="K720" t="str">
            <v>ESPECIALIZACION EN DERECHO PROCESAL CIVIL</v>
          </cell>
          <cell r="L720">
            <v>42557</v>
          </cell>
          <cell r="M720">
            <v>2.0694444444444446</v>
          </cell>
          <cell r="N720" t="str">
            <v>Menos 20 servicio</v>
          </cell>
          <cell r="O720" t="str">
            <v>Planta</v>
          </cell>
          <cell r="P720" t="str">
            <v>Libre N y R</v>
          </cell>
          <cell r="R720" t="str">
            <v>Colombia</v>
          </cell>
          <cell r="S720" t="str">
            <v>Magdalena</v>
          </cell>
          <cell r="T720" t="str">
            <v>El Banco</v>
          </cell>
          <cell r="U720">
            <v>22493</v>
          </cell>
          <cell r="V720">
            <v>57.00277777777778</v>
          </cell>
          <cell r="W720" t="str">
            <v>Mas 55 edad</v>
          </cell>
          <cell r="X720" t="str">
            <v>ACTIVO</v>
          </cell>
          <cell r="Y720" t="str">
            <v>M</v>
          </cell>
          <cell r="Z720" t="str">
            <v>wlopez@contraloriabogota.gov.co</v>
          </cell>
          <cell r="AA720">
            <v>79109525</v>
          </cell>
          <cell r="AB720" t="str">
            <v>DIRECTIVO</v>
          </cell>
        </row>
        <row r="721">
          <cell r="A721">
            <v>79112937</v>
          </cell>
          <cell r="B721" t="str">
            <v>1635</v>
          </cell>
          <cell r="C721" t="str">
            <v>PENAGOS AGUINO FABIO ENRIQUE</v>
          </cell>
          <cell r="D721" t="str">
            <v>PROFESIONAL UNIVERSITARIO 219 3</v>
          </cell>
          <cell r="E721" t="str">
            <v>PROFESIONAL UNIVERSITARIO 219 3</v>
          </cell>
          <cell r="F721" t="str">
            <v>DIRECCION SECTOR INTEGRACION SOCIAL</v>
          </cell>
          <cell r="G721" t="str">
            <v>DIRECCION SECTOR INTEGRACION SOCIAL</v>
          </cell>
          <cell r="H721" t="str">
            <v>ECONOMISTA</v>
          </cell>
          <cell r="I721" t="str">
            <v>ECONOMIA</v>
          </cell>
          <cell r="J721" t="str">
            <v>GERENCIA FINANCIERA SISTEMATIZADA</v>
          </cell>
          <cell r="K721" t="str">
            <v>ESPECIALIZACION EN GERENCIA FINANCIERA SISTEMATIZADA</v>
          </cell>
          <cell r="L721">
            <v>35488</v>
          </cell>
          <cell r="M721">
            <v>21.427777777777777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R721" t="str">
            <v>Colombia</v>
          </cell>
          <cell r="S721" t="str">
            <v>Valle del Cauca</v>
          </cell>
          <cell r="T721" t="str">
            <v>Buenaventura</v>
          </cell>
          <cell r="U721">
            <v>20692</v>
          </cell>
          <cell r="V721">
            <v>61.93333333333333</v>
          </cell>
          <cell r="W721" t="str">
            <v>Mas 55 edad</v>
          </cell>
          <cell r="X721" t="str">
            <v>ACTIVO</v>
          </cell>
          <cell r="Y721" t="str">
            <v>M</v>
          </cell>
          <cell r="Z721" t="str">
            <v>fpenagos@contraloriabogota.gov.co</v>
          </cell>
          <cell r="AA721">
            <v>79112937</v>
          </cell>
          <cell r="AB721" t="str">
            <v>PROFESIONAL</v>
          </cell>
        </row>
        <row r="722">
          <cell r="A722">
            <v>79121011</v>
          </cell>
          <cell r="B722" t="str">
            <v>1563</v>
          </cell>
          <cell r="C722" t="str">
            <v xml:space="preserve">RIVERA FLECHAS EDGAR </v>
          </cell>
          <cell r="D722" t="str">
            <v>PROFESIONAL UNIVERSITARIO 219 3</v>
          </cell>
          <cell r="E722" t="str">
            <v>PROFESIONAL UNIVERSITARIO 219 3</v>
          </cell>
          <cell r="F722" t="str">
            <v>DIRECCION SECTOR SEGURIDAD, CONVIVENCIA Y JUSTICIA</v>
          </cell>
          <cell r="G722" t="str">
            <v>DIRECCION SECTOR SEGURIDAD, CONVIVENCIA Y JUSTICIA</v>
          </cell>
          <cell r="H722" t="str">
            <v>INGENIERO INDUSTRIAL</v>
          </cell>
          <cell r="I722" t="str">
            <v>INGENIERIA INDUSTRIAL</v>
          </cell>
          <cell r="J722" t="str">
            <v>AUDITORIA DE SISTEMAS; DERECHO LABORAL</v>
          </cell>
          <cell r="K722" t="str">
            <v>ESPECIALIZACION EN AUDITORIA DE SISTEMAS; ESPECIALIZACION EN DERECHO LABORAL</v>
          </cell>
          <cell r="L722">
            <v>34359</v>
          </cell>
          <cell r="M722">
            <v>24.516666666666666</v>
          </cell>
          <cell r="N722" t="str">
            <v>Mas 20 servicio</v>
          </cell>
          <cell r="O722" t="str">
            <v>Planta</v>
          </cell>
          <cell r="P722" t="str">
            <v>Carrera Administ</v>
          </cell>
          <cell r="R722" t="str">
            <v>Colombia</v>
          </cell>
          <cell r="S722" t="str">
            <v>Boyacá</v>
          </cell>
          <cell r="T722" t="str">
            <v>Paipa</v>
          </cell>
          <cell r="U722">
            <v>22916</v>
          </cell>
          <cell r="V722">
            <v>55.844444444444441</v>
          </cell>
          <cell r="W722" t="str">
            <v>Mas 55 edad</v>
          </cell>
          <cell r="X722" t="str">
            <v>ACTIVO</v>
          </cell>
          <cell r="Y722" t="str">
            <v>M</v>
          </cell>
          <cell r="Z722" t="str">
            <v>erivera@contraloriabogota.gov.co</v>
          </cell>
          <cell r="AA722">
            <v>79121011</v>
          </cell>
          <cell r="AB722" t="str">
            <v>PROFESIONAL</v>
          </cell>
        </row>
        <row r="723">
          <cell r="A723">
            <v>79127266</v>
          </cell>
          <cell r="B723" t="str">
            <v>1528</v>
          </cell>
          <cell r="C723" t="str">
            <v xml:space="preserve">OSPINA GIRALDO WILLIAM </v>
          </cell>
          <cell r="D723" t="str">
            <v>PROFESIONAL UNIVERSITARIO 219 3</v>
          </cell>
          <cell r="E723" t="str">
            <v>PROFESIONAL UNIVERSITARIO 219 3</v>
          </cell>
          <cell r="F723" t="str">
            <v>DIRECCION SECTOR GOBIERNO</v>
          </cell>
          <cell r="G723" t="str">
            <v>DIRECCION SECTOR GOBIERNO</v>
          </cell>
          <cell r="H723" t="str">
            <v>ABOGADO</v>
          </cell>
          <cell r="I723" t="str">
            <v>DERECHO</v>
          </cell>
          <cell r="J723" t="str">
            <v>DERECHO ADMINISTRATIVO Y CONSTITUCIONAL</v>
          </cell>
          <cell r="K723" t="str">
            <v>ESPECIALIZACION EN DERECHO ADMINISTRATIVO Y CONSTITUCIONAL</v>
          </cell>
          <cell r="L723">
            <v>42513</v>
          </cell>
          <cell r="M723">
            <v>2.1888888888888891</v>
          </cell>
          <cell r="N723" t="str">
            <v>Menos 20 servicio</v>
          </cell>
          <cell r="O723" t="str">
            <v>Provisional</v>
          </cell>
          <cell r="P723" t="str">
            <v>Temporal</v>
          </cell>
          <cell r="R723" t="str">
            <v>Colombia</v>
          </cell>
          <cell r="S723" t="str">
            <v>Bogotá D. C.</v>
          </cell>
          <cell r="T723" t="str">
            <v>Bogotá D. C.</v>
          </cell>
          <cell r="U723">
            <v>23928</v>
          </cell>
          <cell r="V723">
            <v>53.072222222222223</v>
          </cell>
          <cell r="W723" t="str">
            <v>Menos 55 edad</v>
          </cell>
          <cell r="X723" t="str">
            <v>ACTIVO</v>
          </cell>
          <cell r="Y723" t="str">
            <v>M</v>
          </cell>
          <cell r="Z723" t="str">
            <v>wospina@contraloriabogota.gov.co</v>
          </cell>
          <cell r="AA723">
            <v>79127266</v>
          </cell>
          <cell r="AB723" t="str">
            <v>PROFESIONAL</v>
          </cell>
        </row>
        <row r="724">
          <cell r="A724">
            <v>79129729</v>
          </cell>
          <cell r="B724" t="str">
            <v>1228</v>
          </cell>
          <cell r="C724" t="str">
            <v>PASACHOA MORENO JAIRO ENRIQUE</v>
          </cell>
          <cell r="D724" t="str">
            <v>PROFESIONAL ESPECIALIZADO 222 7</v>
          </cell>
          <cell r="E724" t="str">
            <v>PROFESIONAL ESPECIALIZADO 222 7</v>
          </cell>
          <cell r="F724" t="str">
            <v>SUBDIRECCION DE GESTION LOCAL</v>
          </cell>
          <cell r="G724" t="str">
            <v>DIRECCION DE PARTICIPACION CIUDADANA Y DESARROLLO LOCAL</v>
          </cell>
          <cell r="H724" t="str">
            <v>ADMINISTRADOR PUBLICO</v>
          </cell>
          <cell r="I724" t="str">
            <v>ADMINISTRACION PUBLICA</v>
          </cell>
          <cell r="J724" t="str">
            <v>EVALUACION SOCIAL DE PROYECTOS</v>
          </cell>
          <cell r="K724" t="str">
            <v>ESPECIALIZACION EN EVALUACION SOCIAL DE PROYECTOS</v>
          </cell>
          <cell r="L724">
            <v>34036</v>
          </cell>
          <cell r="M724">
            <v>25.397222222222222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R724" t="str">
            <v>Colombia</v>
          </cell>
          <cell r="S724" t="str">
            <v>Bogotá D. C.</v>
          </cell>
          <cell r="T724" t="str">
            <v>Bogotá D. C.</v>
          </cell>
          <cell r="U724">
            <v>24533</v>
          </cell>
          <cell r="V724">
            <v>51.413888888888891</v>
          </cell>
          <cell r="W724" t="str">
            <v>Menos 55 edad</v>
          </cell>
          <cell r="X724" t="str">
            <v>ACTIVO</v>
          </cell>
          <cell r="Y724" t="str">
            <v>M</v>
          </cell>
          <cell r="Z724" t="str">
            <v>jpasachoa@contraloriabogota.gov.co</v>
          </cell>
          <cell r="AA724">
            <v>79129729</v>
          </cell>
          <cell r="AB724" t="str">
            <v>PROFESIONAL</v>
          </cell>
        </row>
        <row r="725">
          <cell r="A725">
            <v>79137524</v>
          </cell>
          <cell r="B725" t="str">
            <v>2005</v>
          </cell>
          <cell r="C725" t="str">
            <v>RINCON ACEVEDO JOSE DEL CARMEN</v>
          </cell>
          <cell r="D725" t="str">
            <v>CONDUCTOR MECANICO 482 4</v>
          </cell>
          <cell r="E725" t="str">
            <v>CONDUCTOR MECANICO 482 4</v>
          </cell>
          <cell r="F725" t="str">
            <v>SUBDIRECCION DE SERVICIOS GENERALES</v>
          </cell>
          <cell r="G725" t="str">
            <v>DIRECCION ADMINISTRATIVA Y FINANCIERA</v>
          </cell>
          <cell r="H725" t="str">
            <v>BACHILLER ACADEMICO</v>
          </cell>
          <cell r="I725" t="str">
            <v>BACHILLERATO ACADEMICO</v>
          </cell>
          <cell r="J725" t="str">
            <v/>
          </cell>
          <cell r="K725" t="str">
            <v/>
          </cell>
          <cell r="L725">
            <v>35093</v>
          </cell>
          <cell r="M725">
            <v>22.505555555555556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R725" t="str">
            <v>Colombia</v>
          </cell>
          <cell r="S725" t="str">
            <v>Norte de Santander</v>
          </cell>
          <cell r="T725" t="str">
            <v>Cúcuta</v>
          </cell>
          <cell r="U725">
            <v>26099</v>
          </cell>
          <cell r="V725">
            <v>47.12777777777778</v>
          </cell>
          <cell r="W725" t="str">
            <v>Menos 55 edad</v>
          </cell>
          <cell r="X725" t="str">
            <v>ACTIVO</v>
          </cell>
          <cell r="Y725" t="str">
            <v>M</v>
          </cell>
          <cell r="Z725" t="str">
            <v>jorincon@contraloriabogota.gov.co</v>
          </cell>
          <cell r="AA725">
            <v>79137524</v>
          </cell>
          <cell r="AB725" t="str">
            <v>ASISTENCIAL</v>
          </cell>
        </row>
        <row r="726">
          <cell r="A726">
            <v>79144791</v>
          </cell>
          <cell r="B726" t="str">
            <v>1265</v>
          </cell>
          <cell r="C726" t="str">
            <v xml:space="preserve">PINZON RICO RICARDO </v>
          </cell>
          <cell r="D726" t="str">
            <v>PROFESIONAL ESPECIALIZADO 222 7</v>
          </cell>
          <cell r="E726" t="str">
            <v>PROFESIONAL ESPECIALIZADO 222 7</v>
          </cell>
          <cell r="F726" t="str">
            <v>DIRECCION SECTOR MOVILIDAD</v>
          </cell>
          <cell r="G726" t="str">
            <v>DIRECCION SECTOR MOVILIDAD</v>
          </cell>
          <cell r="H726" t="str">
            <v>INGENIERO DE SISTEMAS</v>
          </cell>
          <cell r="I726" t="str">
            <v>INGENIERIA DE SISTEMAS</v>
          </cell>
          <cell r="J726" t="str">
            <v>MAGISTER EN ADMINISTRACION</v>
          </cell>
          <cell r="K726" t="str">
            <v>MAESTRIA EN ADMINISTRACION</v>
          </cell>
          <cell r="L726">
            <v>33387</v>
          </cell>
          <cell r="M726">
            <v>27.172222222222221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R726" t="str">
            <v>Colombia</v>
          </cell>
          <cell r="S726" t="str">
            <v>Bogotá D. C.</v>
          </cell>
          <cell r="T726" t="str">
            <v>Bogotá D. C.</v>
          </cell>
          <cell r="U726">
            <v>20888</v>
          </cell>
          <cell r="V726">
            <v>61.394444444444446</v>
          </cell>
          <cell r="W726" t="str">
            <v>Mas 55 edad</v>
          </cell>
          <cell r="X726" t="str">
            <v>ACTIVO</v>
          </cell>
          <cell r="Y726" t="str">
            <v>M</v>
          </cell>
          <cell r="Z726" t="str">
            <v>ripinzon@contraloriabogota.gov.co</v>
          </cell>
          <cell r="AA726">
            <v>79144791</v>
          </cell>
          <cell r="AB726" t="str">
            <v>PROFESIONAL</v>
          </cell>
        </row>
        <row r="727">
          <cell r="A727">
            <v>79146570</v>
          </cell>
          <cell r="B727" t="str">
            <v>1259</v>
          </cell>
          <cell r="C727" t="str">
            <v>CAMELO CALDERON JORGE ENRIQUE</v>
          </cell>
          <cell r="D727" t="str">
            <v>PROFESIONAL ESPECIALIZADO 222 7</v>
          </cell>
          <cell r="E727" t="str">
            <v>PROFESIONAL ESPECIALIZADO 222 7</v>
          </cell>
          <cell r="F727" t="str">
            <v>SUBDIRECCION DE FISCALIZACION INFRAESTRUCTURA</v>
          </cell>
          <cell r="G727" t="str">
            <v>DIRECCION SECTOR MOVILIDAD</v>
          </cell>
          <cell r="H727" t="str">
            <v>INGENIERO CIVIL</v>
          </cell>
          <cell r="I727" t="str">
            <v>INGENIERIA CIVIL</v>
          </cell>
          <cell r="J727" t="str">
            <v>FORMULACION Y EVALUACION DE PROYECTOS</v>
          </cell>
          <cell r="K727" t="str">
            <v>ESPECIALIZACION EN FORMULACION Y EVALUACION DE PROYECTOS</v>
          </cell>
          <cell r="L727">
            <v>35528</v>
          </cell>
          <cell r="M727">
            <v>21.31388888888889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R727" t="str">
            <v>Colombia</v>
          </cell>
          <cell r="S727" t="str">
            <v>Bogotá D. C.</v>
          </cell>
          <cell r="T727" t="str">
            <v>Bogotá D. C.</v>
          </cell>
          <cell r="U727">
            <v>20179</v>
          </cell>
          <cell r="V727">
            <v>63.336111111111109</v>
          </cell>
          <cell r="W727" t="str">
            <v>Mas 55 edad</v>
          </cell>
          <cell r="X727" t="str">
            <v>ACTIVO</v>
          </cell>
          <cell r="Y727" t="str">
            <v>M</v>
          </cell>
          <cell r="Z727" t="str">
            <v>jcamelo@contraloriabogota.gov.co</v>
          </cell>
          <cell r="AA727">
            <v>79146570</v>
          </cell>
          <cell r="AB727" t="str">
            <v>PROFESIONAL</v>
          </cell>
        </row>
        <row r="728">
          <cell r="A728">
            <v>79146956</v>
          </cell>
          <cell r="B728" t="str">
            <v>1546</v>
          </cell>
          <cell r="C728" t="str">
            <v>AVILA CASTRO JOSE JAIME</v>
          </cell>
          <cell r="D728" t="str">
            <v>PROFESIONAL UNIVERSITARIO 219 3</v>
          </cell>
          <cell r="E728" t="str">
            <v>PROFESIONAL UNIVERSITARIO 219 3</v>
          </cell>
          <cell r="F728" t="str">
            <v>SUBDIRECCION DE FISCALIZACION MOVILIDAD</v>
          </cell>
          <cell r="G728" t="str">
            <v>DIRECCION SECTOR MOVILIDAD</v>
          </cell>
          <cell r="H728" t="str">
            <v>CONTADOR PUBLICO</v>
          </cell>
          <cell r="I728" t="str">
            <v>CONTADURIA PUBLICA</v>
          </cell>
          <cell r="J728" t="str">
            <v>DERECHO TRIBUTARIO Y ADUANERO</v>
          </cell>
          <cell r="K728" t="str">
            <v>ESPECIALIZACION EN DERECHO TRIBUTARIO Y ADUANERO</v>
          </cell>
          <cell r="L728">
            <v>28975</v>
          </cell>
          <cell r="M728">
            <v>39.25277777777778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R728" t="str">
            <v>Colombia</v>
          </cell>
          <cell r="S728" t="str">
            <v>Bogotá D. C.</v>
          </cell>
          <cell r="T728" t="str">
            <v>Bogotá D. C.</v>
          </cell>
          <cell r="U728">
            <v>21557</v>
          </cell>
          <cell r="V728">
            <v>59.56666666666667</v>
          </cell>
          <cell r="W728" t="str">
            <v>Mas 55 edad</v>
          </cell>
          <cell r="X728" t="str">
            <v>ACTIVO</v>
          </cell>
          <cell r="Y728" t="str">
            <v>M</v>
          </cell>
          <cell r="Z728" t="str">
            <v>joavila@contraloriabogota.gov.co</v>
          </cell>
          <cell r="AA728">
            <v>79146956</v>
          </cell>
          <cell r="AB728" t="str">
            <v>PROFESIONAL</v>
          </cell>
        </row>
        <row r="729">
          <cell r="A729">
            <v>79158702</v>
          </cell>
          <cell r="B729" t="str">
            <v>1676</v>
          </cell>
          <cell r="C729" t="str">
            <v>DAZA CUENCA CARLOS JULIO</v>
          </cell>
          <cell r="D729" t="str">
            <v>PROFESIONAL UNIVERSITARIO 219 3</v>
          </cell>
          <cell r="E729" t="str">
            <v>PROFESIONAL UNIVERSITARIO 219 3</v>
          </cell>
          <cell r="F729" t="str">
            <v>DIRECCION SECTOR INTEGRACION SOCIAL</v>
          </cell>
          <cell r="G729" t="str">
            <v>DIRECCION SECTOR INTEGRACION SOCIAL</v>
          </cell>
          <cell r="H729" t="str">
            <v>ADMINISTRADOR PUBLICO</v>
          </cell>
          <cell r="I729" t="str">
            <v>ADMINISTRACION PUBLICA</v>
          </cell>
          <cell r="J729" t="str">
            <v>ADMINISTRACION ESTRATEGICA Y CONTROL INTERNO</v>
          </cell>
          <cell r="K729" t="str">
            <v>ESPECIALIZACION EN ADMINISTRACION ESTRATEGICA DEL CONTROL INTERNO</v>
          </cell>
          <cell r="L729">
            <v>33837</v>
          </cell>
          <cell r="M729">
            <v>25.944444444444443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R729" t="str">
            <v>Colombia</v>
          </cell>
          <cell r="S729" t="str">
            <v>Bogotá D. C.</v>
          </cell>
          <cell r="T729" t="str">
            <v>Bogotá D. C.</v>
          </cell>
          <cell r="U729">
            <v>23572</v>
          </cell>
          <cell r="V729">
            <v>54.047222222222224</v>
          </cell>
          <cell r="W729" t="str">
            <v>Menos 55 edad</v>
          </cell>
          <cell r="X729" t="str">
            <v>ACTIVO</v>
          </cell>
          <cell r="Y729" t="str">
            <v>M</v>
          </cell>
          <cell r="Z729" t="str">
            <v>Cdaza@contraloriabogota.gov.co</v>
          </cell>
          <cell r="AA729">
            <v>79158702</v>
          </cell>
          <cell r="AB729" t="str">
            <v>PROFESIONAL</v>
          </cell>
        </row>
        <row r="730">
          <cell r="A730">
            <v>79170816</v>
          </cell>
          <cell r="B730" t="str">
            <v>1786</v>
          </cell>
          <cell r="C730" t="str">
            <v>CHARARI VALBUENA RAFAEL DAVID</v>
          </cell>
          <cell r="D730" t="str">
            <v>PROFESIONAL UNIVERSITARIO 219 3</v>
          </cell>
          <cell r="E730" t="str">
            <v>PROFESIONAL UNIVERSITARIO 219 1</v>
          </cell>
          <cell r="F730" t="str">
            <v>DIRECCION SECTOR MOVILIDAD</v>
          </cell>
          <cell r="G730" t="str">
            <v>DIRECCION SECTOR MOVILIDAD</v>
          </cell>
          <cell r="H730" t="str">
            <v>ADMINISTRADOR DE EMPRESAS</v>
          </cell>
          <cell r="I730" t="str">
            <v>ADMINISTRACION DE EMPRESAS</v>
          </cell>
          <cell r="J730" t="str">
            <v/>
          </cell>
          <cell r="K730" t="str">
            <v/>
          </cell>
          <cell r="L730">
            <v>42347</v>
          </cell>
          <cell r="M730">
            <v>2.6444444444444444</v>
          </cell>
          <cell r="N730" t="str">
            <v>Menos 20 servicio</v>
          </cell>
          <cell r="O730" t="str">
            <v>Planta</v>
          </cell>
          <cell r="P730" t="str">
            <v>Carrera Administ</v>
          </cell>
          <cell r="R730" t="str">
            <v>Colombia</v>
          </cell>
          <cell r="S730" t="str">
            <v>Cundinamarca</v>
          </cell>
          <cell r="T730" t="str">
            <v>Ubaté</v>
          </cell>
          <cell r="U730">
            <v>30835</v>
          </cell>
          <cell r="V730">
            <v>34.163888888888891</v>
          </cell>
          <cell r="W730" t="str">
            <v>Menos 55 edad</v>
          </cell>
          <cell r="X730" t="str">
            <v>ACTIVO</v>
          </cell>
          <cell r="Y730" t="str">
            <v>M</v>
          </cell>
          <cell r="Z730" t="str">
            <v>rcharari@contraloriabogota.gov.co</v>
          </cell>
          <cell r="AA730">
            <v>79170816</v>
          </cell>
          <cell r="AB730" t="str">
            <v>PROFESIONAL</v>
          </cell>
        </row>
        <row r="731">
          <cell r="A731">
            <v>79201149</v>
          </cell>
          <cell r="B731" t="str">
            <v>1267</v>
          </cell>
          <cell r="C731" t="str">
            <v>CHIA GONZALEZ JOSE RICARDO</v>
          </cell>
          <cell r="D731" t="str">
            <v>PROFESIONAL ESPECIALIZADO 222 7</v>
          </cell>
          <cell r="E731" t="str">
            <v>PROFESIONAL ESPECIALIZADO 222 7</v>
          </cell>
          <cell r="F731" t="str">
            <v>SUBDIRECCION DE ESTUDIOS ECONOMICOS Y FISCALES</v>
          </cell>
          <cell r="G731" t="str">
            <v>DIRECCION DE ESTUDIOS DE ECONOMIA Y POLITICA PUBLICA</v>
          </cell>
          <cell r="H731" t="str">
            <v>ECONOMISTA</v>
          </cell>
          <cell r="I731" t="str">
            <v>ECONOMIA</v>
          </cell>
          <cell r="J731" t="str">
            <v>ADMINISTRACION FINANCIERA; GOBIERNO Y CONTROL DEL DISTRITO CAPITAL</v>
          </cell>
          <cell r="K731" t="str">
            <v>ESPECIALIZACION EN ADMINISTRACION FINANCIERA; ESPECIALIZACION EN GOBIERNO Y CONTROL DEL DISTRITO CAPITAL</v>
          </cell>
          <cell r="L731">
            <v>34673</v>
          </cell>
          <cell r="M731">
            <v>23.655555555555555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R731" t="str">
            <v>Colombia</v>
          </cell>
          <cell r="S731" t="str">
            <v>Cundinamarca</v>
          </cell>
          <cell r="T731" t="str">
            <v>Soacha</v>
          </cell>
          <cell r="U731">
            <v>22204</v>
          </cell>
          <cell r="V731">
            <v>57.794444444444444</v>
          </cell>
          <cell r="W731" t="str">
            <v>Mas 55 edad</v>
          </cell>
          <cell r="X731" t="str">
            <v>ACTIVO</v>
          </cell>
          <cell r="Y731" t="str">
            <v>M</v>
          </cell>
          <cell r="Z731" t="str">
            <v>rchia@contraloriabogota.gov.co</v>
          </cell>
          <cell r="AA731">
            <v>79201149</v>
          </cell>
          <cell r="AB731" t="str">
            <v>PROFESIONAL</v>
          </cell>
        </row>
        <row r="732">
          <cell r="A732">
            <v>79218322</v>
          </cell>
          <cell r="B732" t="str">
            <v>1908</v>
          </cell>
          <cell r="C732" t="str">
            <v>GONZALEZ SOLANO LUIS FERNANDO</v>
          </cell>
          <cell r="D732" t="str">
            <v>SECRETARIO 440 8</v>
          </cell>
          <cell r="E732" t="str">
            <v>SECRETARIO 440 8</v>
          </cell>
          <cell r="F732" t="str">
            <v>DIRECCION SECTOR SALUD</v>
          </cell>
          <cell r="G732" t="str">
            <v>DIRECCION SECTOR SALUD</v>
          </cell>
          <cell r="H732" t="str">
            <v>BACHILLER ACADEMICO</v>
          </cell>
          <cell r="I732" t="str">
            <v>BACHILLERATO ACADEMICO</v>
          </cell>
          <cell r="J732" t="str">
            <v/>
          </cell>
          <cell r="K732" t="str">
            <v/>
          </cell>
          <cell r="L732">
            <v>39309</v>
          </cell>
          <cell r="M732">
            <v>10.96111111111111</v>
          </cell>
          <cell r="N732" t="str">
            <v>Menos 20 servicio</v>
          </cell>
          <cell r="O732" t="str">
            <v>Provisional</v>
          </cell>
          <cell r="P732" t="str">
            <v>Definitivo</v>
          </cell>
          <cell r="R732" t="str">
            <v>Colombia</v>
          </cell>
          <cell r="S732" t="str">
            <v>Atlántico</v>
          </cell>
          <cell r="T732" t="str">
            <v>Barranquilla</v>
          </cell>
          <cell r="U732">
            <v>29571</v>
          </cell>
          <cell r="V732">
            <v>37.625</v>
          </cell>
          <cell r="W732" t="str">
            <v>Menos 55 edad</v>
          </cell>
          <cell r="X732" t="str">
            <v>ACTIVO</v>
          </cell>
          <cell r="Y732" t="str">
            <v>M</v>
          </cell>
          <cell r="Z732" t="str">
            <v>lfgonzalez@contraloriabogota.gov.co</v>
          </cell>
          <cell r="AA732">
            <v>79218322</v>
          </cell>
          <cell r="AB732" t="str">
            <v>ASISTENCIAL</v>
          </cell>
        </row>
        <row r="733">
          <cell r="A733">
            <v>79231532</v>
          </cell>
          <cell r="B733" t="str">
            <v>1815</v>
          </cell>
          <cell r="C733" t="str">
            <v>SUAREZ PINEDA JULIO ROBERTO</v>
          </cell>
          <cell r="D733" t="str">
            <v>PROFESIONAL UNIVERSITARIO 219 3</v>
          </cell>
          <cell r="E733" t="str">
            <v>TECNICO OPERATIVO 314 5</v>
          </cell>
          <cell r="F733" t="str">
            <v>DIRECCION DE RESPONSABILIDAD FISCAL Y JURISDICCION COACTIVA</v>
          </cell>
          <cell r="G733" t="str">
            <v>DIRECCION DE RESPONSABILIDAD FISCAL Y JURISDICCION COACTIVA</v>
          </cell>
          <cell r="H733" t="str">
            <v>ABOGADO</v>
          </cell>
          <cell r="I733" t="str">
            <v>DERECHO</v>
          </cell>
          <cell r="J733" t="str">
            <v>DERECHO PROBATORIO</v>
          </cell>
          <cell r="K733" t="str">
            <v>ESPECIALIZACION EN DERECHO PROBATORIO</v>
          </cell>
          <cell r="L733">
            <v>30956</v>
          </cell>
          <cell r="M733">
            <v>33.833333333333336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R733" t="str">
            <v>Colombia</v>
          </cell>
          <cell r="S733" t="str">
            <v>Boyacá</v>
          </cell>
          <cell r="T733" t="str">
            <v>Toca</v>
          </cell>
          <cell r="U733">
            <v>22150</v>
          </cell>
          <cell r="V733">
            <v>57.94166666666667</v>
          </cell>
          <cell r="W733" t="str">
            <v>Mas 55 edad</v>
          </cell>
          <cell r="X733" t="str">
            <v>ACTIVO</v>
          </cell>
          <cell r="Y733" t="str">
            <v>M</v>
          </cell>
          <cell r="Z733" t="str">
            <v>jrsuarez@contraloriabogota.gov.co</v>
          </cell>
          <cell r="AA733">
            <v>79231532</v>
          </cell>
          <cell r="AB733" t="str">
            <v>PROFESIONAL</v>
          </cell>
        </row>
        <row r="734">
          <cell r="A734">
            <v>79231948</v>
          </cell>
          <cell r="B734" t="str">
            <v>1318</v>
          </cell>
          <cell r="C734" t="str">
            <v>PAEZ MUNOZ ALVARO GEORGE</v>
          </cell>
          <cell r="D734" t="str">
            <v>PROFESIONAL ESPECIALIZADO 222 7</v>
          </cell>
          <cell r="E734" t="str">
            <v>PROFESIONAL ESPECIALIZADO 222 7</v>
          </cell>
          <cell r="F734" t="str">
            <v>DIRECCION SECTOR SERVICIOS PUBLICOS</v>
          </cell>
          <cell r="G734" t="str">
            <v>DIRECCION SECTOR SERVICIOS PUBLICOS</v>
          </cell>
          <cell r="H734" t="str">
            <v>INGENIERO DE SISTEMAS; ADMINISTRADOR DE EMPRESAS</v>
          </cell>
          <cell r="I734" t="str">
            <v>INGENIERIA DE SISTEMAS; ADMINISTRACION DE EMPRESAS</v>
          </cell>
          <cell r="J734" t="str">
            <v>GERENCIA; INGENIERIA AMBIENTAL; FINANZAS</v>
          </cell>
          <cell r="K734" t="str">
            <v>ESPECIALIZACION EN GERENCIA; ESPECIALIZACION EN INGENIERIA AMBIENTAL; ESPECIALIZACION EN FINANZAS</v>
          </cell>
          <cell r="L734">
            <v>29318</v>
          </cell>
          <cell r="M734">
            <v>38.31666666666667</v>
          </cell>
          <cell r="N734" t="str">
            <v>Mas 20 servicio</v>
          </cell>
          <cell r="O734" t="str">
            <v>Planta</v>
          </cell>
          <cell r="P734" t="str">
            <v>Carrera Administ</v>
          </cell>
          <cell r="R734" t="str">
            <v>Colombia</v>
          </cell>
          <cell r="S734" t="str">
            <v>Bogotá D. C.</v>
          </cell>
          <cell r="T734" t="str">
            <v>Bogotá D. C.</v>
          </cell>
          <cell r="U734">
            <v>22164</v>
          </cell>
          <cell r="V734">
            <v>57.905555555555559</v>
          </cell>
          <cell r="W734" t="str">
            <v>Mas 55 edad</v>
          </cell>
          <cell r="X734" t="str">
            <v>ACTIVO</v>
          </cell>
          <cell r="Y734" t="str">
            <v>M</v>
          </cell>
          <cell r="Z734" t="str">
            <v>apaez@contraloriabogota.gov.co</v>
          </cell>
          <cell r="AA734">
            <v>79231948</v>
          </cell>
          <cell r="AB734" t="str">
            <v>PROFESIONAL</v>
          </cell>
        </row>
        <row r="735">
          <cell r="A735">
            <v>79252973</v>
          </cell>
          <cell r="B735" t="str">
            <v>1536</v>
          </cell>
          <cell r="C735" t="str">
            <v xml:space="preserve">PALACIOS MORA EDILBERTO </v>
          </cell>
          <cell r="D735" t="str">
            <v>PROFESIONAL UNIVERSITARIO 219 3</v>
          </cell>
          <cell r="E735" t="str">
            <v>PROFESIONAL UNIVERSITARIO 219 3</v>
          </cell>
          <cell r="F735" t="str">
            <v>DIRECCION DE RESPONSABILIDAD FISCAL Y JURISDICCION COACTIVA</v>
          </cell>
          <cell r="G735" t="str">
            <v>DIRECCION DE RESPONSABILIDAD FISCAL Y JURISDICCION COACTIVA</v>
          </cell>
          <cell r="H735" t="str">
            <v>ABOGADO</v>
          </cell>
          <cell r="I735" t="str">
            <v>DERECHO</v>
          </cell>
          <cell r="J735" t="str">
            <v>DERECHO DE FAMILIA</v>
          </cell>
          <cell r="K735" t="str">
            <v>ESPECIALIZACION EN DERECHO DE FAMILIA</v>
          </cell>
          <cell r="L735">
            <v>41403</v>
          </cell>
          <cell r="M735">
            <v>5.2277777777777779</v>
          </cell>
          <cell r="N735" t="str">
            <v>Menos 20 servicio</v>
          </cell>
          <cell r="O735" t="str">
            <v>Planta</v>
          </cell>
          <cell r="P735" t="str">
            <v>Carrera Administ</v>
          </cell>
          <cell r="R735" t="str">
            <v>Colombia</v>
          </cell>
          <cell r="S735" t="str">
            <v>Bogotá D. C.</v>
          </cell>
          <cell r="T735" t="str">
            <v>Bogotá D. C.</v>
          </cell>
          <cell r="U735">
            <v>22135</v>
          </cell>
          <cell r="V735">
            <v>57.983333333333334</v>
          </cell>
          <cell r="W735" t="str">
            <v>Mas 55 edad</v>
          </cell>
          <cell r="X735" t="str">
            <v>ACTIVO</v>
          </cell>
          <cell r="Y735" t="str">
            <v>M</v>
          </cell>
          <cell r="Z735" t="str">
            <v>Epalacios@contraloriabogota.gov.co</v>
          </cell>
          <cell r="AA735">
            <v>79252973</v>
          </cell>
          <cell r="AB735" t="str">
            <v>PROFESIONAL</v>
          </cell>
        </row>
        <row r="736">
          <cell r="A736">
            <v>79256313</v>
          </cell>
          <cell r="B736" t="str">
            <v>1308</v>
          </cell>
          <cell r="C736" t="str">
            <v xml:space="preserve">PEDRAZA PINZON ALFONSO </v>
          </cell>
          <cell r="D736" t="str">
            <v>PROFESIONAL ESPECIALIZADO 222 7</v>
          </cell>
          <cell r="E736" t="str">
            <v>PROFESIONAL ESPECIALIZADO 222 7</v>
          </cell>
          <cell r="F736" t="str">
            <v>SUBDIRECCION DE FISCALIZACION CONTROL URBANO</v>
          </cell>
          <cell r="G736" t="str">
            <v>DIRECCION SECTOR HABITAT Y AMBIENTE</v>
          </cell>
          <cell r="H736" t="str">
            <v>ADMINISTRADOR PUBLICO</v>
          </cell>
          <cell r="I736" t="str">
            <v>ADMINISTRACION PUBLICA</v>
          </cell>
          <cell r="J736" t="str">
            <v>GERENCIA FINANCIERA</v>
          </cell>
          <cell r="K736" t="str">
            <v>ESPECIALIZACION EN GERENCIA FINANCIERA</v>
          </cell>
          <cell r="L736">
            <v>33813</v>
          </cell>
          <cell r="M736">
            <v>26.008333333333333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R736" t="str">
            <v>Colombia</v>
          </cell>
          <cell r="S736" t="str">
            <v>Santander</v>
          </cell>
          <cell r="T736" t="str">
            <v>Charala</v>
          </cell>
          <cell r="U736">
            <v>22584</v>
          </cell>
          <cell r="V736">
            <v>56.75277777777778</v>
          </cell>
          <cell r="W736" t="str">
            <v>Mas 55 edad</v>
          </cell>
          <cell r="X736" t="str">
            <v>ACTIVO</v>
          </cell>
          <cell r="Y736" t="str">
            <v>M</v>
          </cell>
          <cell r="Z736" t="str">
            <v>apedraza@contraloriabogota.gov.co</v>
          </cell>
          <cell r="AA736">
            <v>79256313</v>
          </cell>
          <cell r="AB736" t="str">
            <v>PROFESIONAL</v>
          </cell>
        </row>
        <row r="737">
          <cell r="A737">
            <v>79266158</v>
          </cell>
          <cell r="B737" t="str">
            <v>1789</v>
          </cell>
          <cell r="C737" t="str">
            <v>RIOS PLATA MIGUEL FRANCISCO</v>
          </cell>
          <cell r="D737" t="str">
            <v>TECNICO OPERATIVO 314 5</v>
          </cell>
          <cell r="E737" t="str">
            <v>TECNICO OPERATIVO 314 5</v>
          </cell>
          <cell r="F737" t="str">
            <v>DIRECCION DE APOYO AL DESPACHO</v>
          </cell>
          <cell r="G737" t="str">
            <v>DIRECCION DE APOYO AL DESPACHO</v>
          </cell>
          <cell r="H737" t="str">
            <v>8 SEMESTRES APROBADOS DE  DERECHO</v>
          </cell>
          <cell r="I737" t="e">
            <v>#N/A</v>
          </cell>
          <cell r="J737" t="str">
            <v/>
          </cell>
          <cell r="K737" t="str">
            <v/>
          </cell>
          <cell r="L737">
            <v>35367</v>
          </cell>
          <cell r="M737">
            <v>21.755555555555556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R737" t="str">
            <v>Colombia</v>
          </cell>
          <cell r="S737" t="str">
            <v>Bogotá D. C.</v>
          </cell>
          <cell r="T737" t="str">
            <v>Bogotá D. C.</v>
          </cell>
          <cell r="U737">
            <v>22907</v>
          </cell>
          <cell r="V737">
            <v>55.869444444444447</v>
          </cell>
          <cell r="W737" t="str">
            <v>Mas 55 edad</v>
          </cell>
          <cell r="X737" t="str">
            <v>ACTIVO</v>
          </cell>
          <cell r="Y737" t="str">
            <v>M</v>
          </cell>
          <cell r="Z737" t="str">
            <v>mrios@contraloriabogota.gov.co</v>
          </cell>
          <cell r="AA737">
            <v>79266158</v>
          </cell>
          <cell r="AB737" t="str">
            <v>TÉCNICO</v>
          </cell>
        </row>
        <row r="738">
          <cell r="A738">
            <v>79267702</v>
          </cell>
          <cell r="B738" t="str">
            <v>1968</v>
          </cell>
          <cell r="C738" t="str">
            <v xml:space="preserve">RUIZ RODRIGUEZ DIOMEDES </v>
          </cell>
          <cell r="D738" t="str">
            <v>SECRETARIO 440 8</v>
          </cell>
          <cell r="E738" t="str">
            <v>AUXILIAR ADMINISTRATIVO 407 4</v>
          </cell>
          <cell r="F738" t="str">
            <v>DIRECCION DE RESPONSABILIDAD FISCAL Y JURISDICCION COACTIVA</v>
          </cell>
          <cell r="G738" t="str">
            <v>DIRECCION DE RESPONSABILIDAD FISCAL Y JURISDICCION COACTIVA</v>
          </cell>
          <cell r="H738" t="str">
            <v>BACHILLER ACADEMICO</v>
          </cell>
          <cell r="I738" t="str">
            <v>BACHILLERATO ACADEMICO</v>
          </cell>
          <cell r="J738" t="str">
            <v/>
          </cell>
          <cell r="K738" t="str">
            <v/>
          </cell>
          <cell r="L738">
            <v>34381</v>
          </cell>
          <cell r="M738">
            <v>24.458333333333332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R738" t="str">
            <v>Colombia</v>
          </cell>
          <cell r="S738" t="str">
            <v>Bogotá D. C.</v>
          </cell>
          <cell r="T738" t="str">
            <v>Bogotá D. C.</v>
          </cell>
          <cell r="U738">
            <v>21795</v>
          </cell>
          <cell r="V738">
            <v>58.913888888888891</v>
          </cell>
          <cell r="W738" t="str">
            <v>Mas 55 edad</v>
          </cell>
          <cell r="X738" t="str">
            <v>ACTIVO</v>
          </cell>
          <cell r="Y738" t="str">
            <v>M</v>
          </cell>
          <cell r="Z738" t="str">
            <v>druiz@Contraloriabogota.gov.co</v>
          </cell>
          <cell r="AA738">
            <v>79267702</v>
          </cell>
          <cell r="AB738" t="str">
            <v>ASISTENCIAL</v>
          </cell>
        </row>
        <row r="739">
          <cell r="A739">
            <v>79268131</v>
          </cell>
          <cell r="B739" t="str">
            <v>1797</v>
          </cell>
          <cell r="C739" t="str">
            <v>ROZO GARZON JULIO ROBERTO</v>
          </cell>
          <cell r="D739" t="str">
            <v>PROFESIONAL UNIVERSITARIO 219 1</v>
          </cell>
          <cell r="E739" t="str">
            <v>TECNICO OPERATIVO 314 5</v>
          </cell>
          <cell r="F739" t="str">
            <v>DIRECCION SECTOR GESTION JURIDICA</v>
          </cell>
          <cell r="G739" t="str">
            <v>DIRECCION SECTOR GESTION JURIDICA</v>
          </cell>
          <cell r="H739" t="str">
            <v>ADMINISTRADOR DE EMPRESAS; ECONOMISTA</v>
          </cell>
          <cell r="I739" t="str">
            <v>ADMINISTRACION DE EMPRESAS; ECONOMIA</v>
          </cell>
          <cell r="J739" t="str">
            <v>GERENCIA EN FORMULACIÓN Y EVALUACIÓN DE PROYECTOS SOCIALES; GOBIERNO Y CONTROL DEL DISTRITO CAPITAL</v>
          </cell>
          <cell r="K739" t="str">
            <v>ESPECIALIZACION EN FORMULACION Y EVALUACION DE PROYECTOS DE DESARROLLO SOCIAL; ESPECIALIZACION EN GOBIERNO Y CONTROL DEL DISTRITO CAPITAL</v>
          </cell>
          <cell r="L739">
            <v>33296</v>
          </cell>
          <cell r="M739">
            <v>27.427777777777777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Q739" t="str">
            <v>Definitivo</v>
          </cell>
          <cell r="R739" t="str">
            <v>Colombia</v>
          </cell>
          <cell r="S739" t="str">
            <v>Cundinamarca</v>
          </cell>
          <cell r="T739" t="str">
            <v>Cáqueza</v>
          </cell>
          <cell r="U739">
            <v>23107</v>
          </cell>
          <cell r="V739">
            <v>55.319444444444443</v>
          </cell>
          <cell r="W739" t="str">
            <v>Mas 55 edad</v>
          </cell>
          <cell r="X739" t="str">
            <v>ACTIVO</v>
          </cell>
          <cell r="Y739" t="str">
            <v>M</v>
          </cell>
          <cell r="Z739" t="str">
            <v>jrozo@contraloriabogota.gov.co</v>
          </cell>
          <cell r="AA739">
            <v>79268131</v>
          </cell>
          <cell r="AB739" t="str">
            <v>PROFESIONAL</v>
          </cell>
        </row>
        <row r="740">
          <cell r="A740">
            <v>79272997</v>
          </cell>
          <cell r="B740" t="str">
            <v>1304</v>
          </cell>
          <cell r="C740" t="str">
            <v>HERRERA VARGAS NELSON MAURICIO</v>
          </cell>
          <cell r="D740" t="str">
            <v>PROFESIONAL ESPECIALIZADO 222 7</v>
          </cell>
          <cell r="E740" t="str">
            <v>PROFESIONAL ESPECIALIZADO 222 7</v>
          </cell>
          <cell r="F740" t="str">
            <v>SUBDIRECCION DE FISCALIZACION MOVILIDAD</v>
          </cell>
          <cell r="G740" t="str">
            <v>DIRECCION SECTOR MOVILIDAD</v>
          </cell>
          <cell r="H740" t="str">
            <v>ECONOMISTA</v>
          </cell>
          <cell r="I740" t="str">
            <v>ECONOMIA</v>
          </cell>
          <cell r="J740" t="str">
            <v>GERENCIA PUBLICA Y CONTROL FISCAL; GOBIERNO Y CONTROL DEL DISTRITO CAPITAL</v>
          </cell>
          <cell r="K740" t="str">
            <v>ESPECIALIZACION EN GERENCIA PUBLICA Y CONTROL FISCAL; ESPECIALIZACION EN GOBIERNO Y CONTROL DEL DISTRITO CAPITAL</v>
          </cell>
          <cell r="L740">
            <v>35723</v>
          </cell>
          <cell r="M740">
            <v>20.780555555555555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R740" t="str">
            <v>Colombia</v>
          </cell>
          <cell r="S740" t="str">
            <v>Bogotá D. C.</v>
          </cell>
          <cell r="T740" t="str">
            <v>Bogotá D. C.</v>
          </cell>
          <cell r="U740">
            <v>22634</v>
          </cell>
          <cell r="V740">
            <v>56.616666666666667</v>
          </cell>
          <cell r="W740" t="str">
            <v>Mas 55 edad</v>
          </cell>
          <cell r="X740" t="str">
            <v>ACTIVO</v>
          </cell>
          <cell r="Y740" t="str">
            <v>M</v>
          </cell>
          <cell r="Z740" t="str">
            <v>neherrera@contraloriabogota.gov.co</v>
          </cell>
          <cell r="AA740">
            <v>79272997</v>
          </cell>
          <cell r="AB740" t="str">
            <v>PROFESIONAL</v>
          </cell>
        </row>
        <row r="741">
          <cell r="A741">
            <v>79273981</v>
          </cell>
          <cell r="B741" t="str">
            <v>1631</v>
          </cell>
          <cell r="C741" t="str">
            <v xml:space="preserve">RODRIGUEZ VARGAS JAIME </v>
          </cell>
          <cell r="D741" t="str">
            <v>PROFESIONAL UNIVERSITARIO 219 3</v>
          </cell>
          <cell r="E741" t="str">
            <v>PROFESIONAL UNIVERSITARIO 219 3</v>
          </cell>
          <cell r="F741" t="str">
            <v>DIRECCION SECTOR SEGURIDAD, CONVIVENCIA Y JUSTICIA</v>
          </cell>
          <cell r="G741" t="str">
            <v>DIRECCION SECTOR SEGURIDAD, CONVIVENCIA Y JUSTICIA</v>
          </cell>
          <cell r="H741" t="str">
            <v>ADMINISTRADOR DE EMPRESAS</v>
          </cell>
          <cell r="I741" t="str">
            <v>ADMINISTRACION DE EMPRESAS</v>
          </cell>
          <cell r="J741" t="str">
            <v>GOBIERNO Y CONTROL DEL DISTRITO CAPITAL; ADMINISTRACION FINANCIERA HACIENDA PUBLICA</v>
          </cell>
          <cell r="K741" t="str">
            <v>ESPECIALIZACION EN GOBIERNO Y CONTROL DEL DISTRITO CAPITAL; ESPECIALIZACION EN ADMINISTRACION FINANCIERA</v>
          </cell>
          <cell r="L741">
            <v>34408</v>
          </cell>
          <cell r="M741">
            <v>24.377777777777776</v>
          </cell>
          <cell r="N741" t="str">
            <v>Mas 20 servicio</v>
          </cell>
          <cell r="O741" t="str">
            <v>Planta</v>
          </cell>
          <cell r="P741" t="str">
            <v>Carrera Administ</v>
          </cell>
          <cell r="R741" t="str">
            <v>Colombia</v>
          </cell>
          <cell r="S741" t="str">
            <v>Bogotá D. C.</v>
          </cell>
          <cell r="T741" t="str">
            <v>Bogotá D. C.</v>
          </cell>
          <cell r="U741">
            <v>23189</v>
          </cell>
          <cell r="V741">
            <v>55.094444444444441</v>
          </cell>
          <cell r="W741" t="str">
            <v>Mas 55 edad</v>
          </cell>
          <cell r="X741" t="str">
            <v>ACTIVO</v>
          </cell>
          <cell r="Y741" t="str">
            <v>M</v>
          </cell>
          <cell r="Z741" t="str">
            <v>jrodriguez@contraloriabogota.gov.co</v>
          </cell>
          <cell r="AA741">
            <v>79273981</v>
          </cell>
          <cell r="AB741" t="str">
            <v>PROFESIONAL</v>
          </cell>
        </row>
        <row r="742">
          <cell r="A742">
            <v>79274955</v>
          </cell>
          <cell r="B742" t="str">
            <v>1791</v>
          </cell>
          <cell r="C742" t="str">
            <v>VALENCIA GARCIA WILLIAM RAMON</v>
          </cell>
          <cell r="D742" t="str">
            <v>TECNICO OPERATIVO 314 5</v>
          </cell>
          <cell r="E742" t="str">
            <v>TECNICO OPERATIVO 314 5</v>
          </cell>
          <cell r="F742" t="str">
            <v>DIRECCION SECTOR GOBIERNO</v>
          </cell>
          <cell r="G742" t="str">
            <v>DIRECCION SECTOR GOBIERNO</v>
          </cell>
          <cell r="H742" t="str">
            <v>TECNICO PROFESIONAL EN ADMINISTRACION DE EMPRESAS</v>
          </cell>
          <cell r="I742" t="str">
            <v>TECNOLOGIA EN ADMINISTRACION DE EMPRESAS</v>
          </cell>
          <cell r="J742" t="str">
            <v/>
          </cell>
          <cell r="K742" t="str">
            <v/>
          </cell>
          <cell r="L742">
            <v>42614</v>
          </cell>
          <cell r="M742">
            <v>1.9166666666666667</v>
          </cell>
          <cell r="N742" t="str">
            <v>Menos 20 servicio</v>
          </cell>
          <cell r="O742" t="str">
            <v>Provisional</v>
          </cell>
          <cell r="P742" t="str">
            <v>Definitivo</v>
          </cell>
          <cell r="R742" t="str">
            <v>Colombia</v>
          </cell>
          <cell r="S742" t="str">
            <v>Bogotá D. C.</v>
          </cell>
          <cell r="T742" t="str">
            <v>Bogotá D. C.</v>
          </cell>
          <cell r="U742">
            <v>23121</v>
          </cell>
          <cell r="V742">
            <v>55.280555555555559</v>
          </cell>
          <cell r="W742" t="str">
            <v>Mas 55 edad</v>
          </cell>
          <cell r="X742" t="str">
            <v>ACTIVO</v>
          </cell>
          <cell r="Y742" t="str">
            <v>M</v>
          </cell>
          <cell r="Z742" t="str">
            <v>wospina@contraloriabogota.gov.co</v>
          </cell>
          <cell r="AA742">
            <v>79274955</v>
          </cell>
          <cell r="AB742" t="str">
            <v>TÉCNICO</v>
          </cell>
        </row>
        <row r="743">
          <cell r="A743">
            <v>79276926</v>
          </cell>
          <cell r="B743" t="str">
            <v>2034</v>
          </cell>
          <cell r="C743" t="str">
            <v>CUCAITA ALBARRACIN JOSE VIRGILIO</v>
          </cell>
          <cell r="D743" t="str">
            <v>AUXILIAR DE SERVICIOS GENERALES 470 1</v>
          </cell>
          <cell r="E743" t="str">
            <v>AUXILIAR DE SERVICIOS GENERALES 470 1</v>
          </cell>
          <cell r="F743" t="str">
            <v>SUBDIRECCION DE SERVICIOS GENERALES</v>
          </cell>
          <cell r="G743" t="str">
            <v>DIRECCION ADMINISTRATIVA Y FINANCIERA</v>
          </cell>
          <cell r="H743" t="str">
            <v>BACHILLER ACADEMICO</v>
          </cell>
          <cell r="I743" t="str">
            <v>BACHILLERATO ACADEMICO</v>
          </cell>
          <cell r="J743" t="str">
            <v/>
          </cell>
          <cell r="K743" t="str">
            <v/>
          </cell>
          <cell r="L743">
            <v>42258</v>
          </cell>
          <cell r="M743">
            <v>2.8888888888888888</v>
          </cell>
          <cell r="N743" t="str">
            <v>Menos 20 servicio</v>
          </cell>
          <cell r="O743" t="str">
            <v>Planta</v>
          </cell>
          <cell r="P743" t="str">
            <v>Carrera Administ</v>
          </cell>
          <cell r="R743" t="str">
            <v>Colombia</v>
          </cell>
          <cell r="S743" t="str">
            <v>Santander</v>
          </cell>
          <cell r="T743" t="str">
            <v>Oiba</v>
          </cell>
          <cell r="U743">
            <v>23177</v>
          </cell>
          <cell r="V743">
            <v>55.12777777777778</v>
          </cell>
          <cell r="W743" t="str">
            <v>Mas 55 edad</v>
          </cell>
          <cell r="X743" t="str">
            <v>ACTIVO</v>
          </cell>
          <cell r="Y743" t="str">
            <v>M</v>
          </cell>
          <cell r="Z743" t="str">
            <v>jcucaita@contraloriabogota.gov.co</v>
          </cell>
          <cell r="AA743">
            <v>79276926</v>
          </cell>
          <cell r="AB743" t="str">
            <v>ASISTENCIAL</v>
          </cell>
        </row>
        <row r="744">
          <cell r="A744">
            <v>79277535</v>
          </cell>
          <cell r="B744" t="str">
            <v>1636</v>
          </cell>
          <cell r="C744" t="str">
            <v xml:space="preserve">ALAGUNA CORREAL ROOSEVET </v>
          </cell>
          <cell r="D744" t="str">
            <v>PROFESIONAL UNIVERSITARIO 219 3</v>
          </cell>
          <cell r="E744" t="str">
            <v>PROFESIONAL UNIVERSITARIO 219 3</v>
          </cell>
          <cell r="F744" t="str">
            <v>DIRECCION SECTOR GOBIERNO</v>
          </cell>
          <cell r="G744" t="str">
            <v>DIRECCION SECTOR GOBIERNO</v>
          </cell>
          <cell r="H744" t="str">
            <v>INGENIERO CATASTRAL Y GEODESTA</v>
          </cell>
          <cell r="I744" t="str">
            <v>INGENIERIA CATASTRAL Y GEODESIA</v>
          </cell>
          <cell r="J744" t="str">
            <v>GOBIERNO Y CONTROL DEL DISTRITO</v>
          </cell>
          <cell r="K744" t="str">
            <v>ESPECIALIZACION EN GOBIERNO Y CONTROL DEL DISTRITO CAPITAL</v>
          </cell>
          <cell r="L744">
            <v>34365</v>
          </cell>
          <cell r="M744">
            <v>24.502777777777776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R744" t="str">
            <v>Colombia</v>
          </cell>
          <cell r="S744" t="str">
            <v>Bogotá D. C.</v>
          </cell>
          <cell r="T744" t="str">
            <v>Bogotá D. C.</v>
          </cell>
          <cell r="U744">
            <v>23104</v>
          </cell>
          <cell r="V744">
            <v>55.327777777777776</v>
          </cell>
          <cell r="W744" t="str">
            <v>Mas 55 edad</v>
          </cell>
          <cell r="X744" t="str">
            <v>ACTIVO</v>
          </cell>
          <cell r="Y744" t="str">
            <v>M</v>
          </cell>
          <cell r="Z744" t="str">
            <v>ralaguna@contraloriabogota.gov.co</v>
          </cell>
          <cell r="AA744">
            <v>79277535</v>
          </cell>
          <cell r="AB744" t="str">
            <v>PROFESIONAL</v>
          </cell>
        </row>
        <row r="745">
          <cell r="A745">
            <v>79283513</v>
          </cell>
          <cell r="B745" t="str">
            <v>1986</v>
          </cell>
          <cell r="C745" t="str">
            <v>VENEGAS RODRIGUEZ JORGE ENRIQUE</v>
          </cell>
          <cell r="D745" t="str">
            <v>PROFESIONAL UNIVERSITARIO 219 1</v>
          </cell>
          <cell r="E745" t="str">
            <v>AUXILIAR ADMINISTRATIVO 407 3</v>
          </cell>
          <cell r="F745" t="str">
            <v>DIRECCION DE RESPONSABILIDAD FISCAL Y JURISDICCION COACTIVA</v>
          </cell>
          <cell r="G745" t="str">
            <v>DIRECCION DE RESPONSABILIDAD FISCAL Y JURISDICCION COACTIVA</v>
          </cell>
          <cell r="H745" t="str">
            <v>ABOGADO</v>
          </cell>
          <cell r="I745" t="str">
            <v>DERECHO</v>
          </cell>
          <cell r="J745" t="str">
            <v/>
          </cell>
          <cell r="K745" t="str">
            <v/>
          </cell>
          <cell r="L745">
            <v>34886</v>
          </cell>
          <cell r="M745">
            <v>23.069444444444443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Q745" t="str">
            <v>Definitivo</v>
          </cell>
          <cell r="R745" t="str">
            <v>Colombia</v>
          </cell>
          <cell r="S745" t="str">
            <v>Bogotá D. C.</v>
          </cell>
          <cell r="T745" t="str">
            <v>Bogotá D. C.</v>
          </cell>
          <cell r="U745">
            <v>23135</v>
          </cell>
          <cell r="V745">
            <v>55.241666666666667</v>
          </cell>
          <cell r="W745" t="str">
            <v>Mas 55 edad</v>
          </cell>
          <cell r="X745" t="str">
            <v>ACTIVO</v>
          </cell>
          <cell r="Y745" t="str">
            <v>M</v>
          </cell>
          <cell r="Z745" t="str">
            <v>jvenegas@contraloriabogota.gov.co</v>
          </cell>
          <cell r="AA745">
            <v>79283513</v>
          </cell>
          <cell r="AB745" t="str">
            <v>PROFESIONAL</v>
          </cell>
        </row>
        <row r="746">
          <cell r="A746">
            <v>79284026</v>
          </cell>
          <cell r="B746" t="str">
            <v>1389</v>
          </cell>
          <cell r="C746" t="str">
            <v>OROZCO RAMOS JAVIER WILLIAM</v>
          </cell>
          <cell r="D746" t="str">
            <v>PROFESIONAL ESPECIALIZADO 222 7</v>
          </cell>
          <cell r="E746" t="str">
            <v>PROFESIONAL ESPECIALIZADO 222 7</v>
          </cell>
          <cell r="F746" t="str">
            <v>DIRECCION SECTOR HACIENDA</v>
          </cell>
          <cell r="G746" t="str">
            <v>DIRECCION SECTOR HACIENDA</v>
          </cell>
          <cell r="H746" t="str">
            <v>INGENIERO DE SISTEMAS</v>
          </cell>
          <cell r="I746" t="str">
            <v>INGENIERIA DE SISTEMAS</v>
          </cell>
          <cell r="J746" t="str">
            <v>ADMINISTRACION DE EMPRESAS</v>
          </cell>
          <cell r="K746" t="str">
            <v>ESPECIALIZACION EN ADMINISTRACION DE EMPRESAS</v>
          </cell>
          <cell r="L746">
            <v>33107</v>
          </cell>
          <cell r="M746">
            <v>27.941666666666666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R746" t="str">
            <v>Colombia</v>
          </cell>
          <cell r="S746" t="str">
            <v>Cundinamarca</v>
          </cell>
          <cell r="T746" t="str">
            <v>La Palma</v>
          </cell>
          <cell r="U746">
            <v>23223</v>
          </cell>
          <cell r="V746">
            <v>55.00277777777778</v>
          </cell>
          <cell r="W746" t="str">
            <v>Mas 55 edad</v>
          </cell>
          <cell r="X746" t="str">
            <v>ACTIVO</v>
          </cell>
          <cell r="Y746" t="str">
            <v>M</v>
          </cell>
          <cell r="Z746" t="str">
            <v>jorozco@contraloriabogota.gov.co</v>
          </cell>
          <cell r="AA746">
            <v>79284026</v>
          </cell>
          <cell r="AB746" t="str">
            <v>PROFESIONAL</v>
          </cell>
        </row>
        <row r="747">
          <cell r="A747">
            <v>79285223</v>
          </cell>
          <cell r="B747" t="str">
            <v>1348</v>
          </cell>
          <cell r="C747" t="str">
            <v>BARRETO GONZALEZ GABRIEL ENRIQUE</v>
          </cell>
          <cell r="D747" t="str">
            <v>GERENTE 039 1</v>
          </cell>
          <cell r="E747" t="str">
            <v>PROFESIONAL ESPECIALIZADO 222 7</v>
          </cell>
          <cell r="F747" t="str">
            <v>DIRECCION SECTOR HABITAT Y AMBIENTE</v>
          </cell>
          <cell r="G747" t="str">
            <v>DIRECCION SECTOR HABITAT Y AMBIENTE</v>
          </cell>
          <cell r="H747" t="str">
            <v>ECONOMISTA</v>
          </cell>
          <cell r="I747" t="str">
            <v>ECONOMIA</v>
          </cell>
          <cell r="J747" t="str">
            <v>ANALISIS Y ADMINISTRACION FINANCIERA</v>
          </cell>
          <cell r="K747" t="str">
            <v>ESPECIALIZACION EN ANALISIS Y ADMINISTRACION FINANCIERA</v>
          </cell>
          <cell r="L747">
            <v>32539</v>
          </cell>
          <cell r="M747">
            <v>29.502777777777776</v>
          </cell>
          <cell r="N747" t="str">
            <v>Mas 20 servicio</v>
          </cell>
          <cell r="O747" t="str">
            <v>Planta</v>
          </cell>
          <cell r="P747" t="str">
            <v>Carrera Administ</v>
          </cell>
          <cell r="R747" t="str">
            <v>Colombia</v>
          </cell>
          <cell r="S747" t="str">
            <v>Bogotá D. C.</v>
          </cell>
          <cell r="T747" t="str">
            <v>Bogotá D. C.</v>
          </cell>
          <cell r="U747">
            <v>23241</v>
          </cell>
          <cell r="V747">
            <v>54.952777777777776</v>
          </cell>
          <cell r="W747" t="str">
            <v>Menos 55 edad</v>
          </cell>
          <cell r="X747" t="str">
            <v>ACTIVO</v>
          </cell>
          <cell r="Y747" t="str">
            <v>M</v>
          </cell>
          <cell r="Z747" t="str">
            <v>gbarreto@contraloriabogota.gov.co</v>
          </cell>
          <cell r="AA747">
            <v>79285223</v>
          </cell>
          <cell r="AB747" t="str">
            <v>DIRECTIVO</v>
          </cell>
        </row>
        <row r="748">
          <cell r="A748">
            <v>79287224</v>
          </cell>
          <cell r="B748" t="str">
            <v>1092</v>
          </cell>
          <cell r="C748" t="str">
            <v xml:space="preserve">ROJAS SALCEDO FABIO </v>
          </cell>
          <cell r="D748" t="str">
            <v>DIRECTOR TECNICO 009 4</v>
          </cell>
          <cell r="E748" t="str">
            <v>DIRECTOR TECNICO 009 4</v>
          </cell>
          <cell r="F748" t="str">
            <v>DIRECCION SECTOR HACIENDA</v>
          </cell>
          <cell r="G748" t="str">
            <v>DIRECCION SECTOR HACIENDA</v>
          </cell>
          <cell r="H748" t="str">
            <v>ABOGADO</v>
          </cell>
          <cell r="I748" t="str">
            <v>DERECHO</v>
          </cell>
          <cell r="J748" t="str">
            <v>DERECHO ADMINISTRATIVO</v>
          </cell>
          <cell r="K748" t="str">
            <v>ESPECIALIZACION EN DERECHO ADMINISTRATIVO</v>
          </cell>
          <cell r="L748">
            <v>42849</v>
          </cell>
          <cell r="M748">
            <v>1.2694444444444444</v>
          </cell>
          <cell r="N748" t="str">
            <v>Menos 20 servicio</v>
          </cell>
          <cell r="O748" t="str">
            <v>Planta</v>
          </cell>
          <cell r="P748" t="str">
            <v>Libre N y R</v>
          </cell>
          <cell r="R748" t="str">
            <v>Colombia</v>
          </cell>
          <cell r="S748" t="str">
            <v>Norte de Santander</v>
          </cell>
          <cell r="T748" t="str">
            <v>Pamplona</v>
          </cell>
          <cell r="U748">
            <v>22944</v>
          </cell>
          <cell r="V748">
            <v>55.766666666666666</v>
          </cell>
          <cell r="W748" t="str">
            <v>Mas 55 edad</v>
          </cell>
          <cell r="X748" t="str">
            <v>ACTIVO</v>
          </cell>
          <cell r="Y748" t="str">
            <v>M</v>
          </cell>
          <cell r="Z748" t="str">
            <v>frojascontraloriabogota@gov.co</v>
          </cell>
          <cell r="AA748">
            <v>79287224</v>
          </cell>
          <cell r="AB748" t="str">
            <v>DIRECTIVO</v>
          </cell>
        </row>
        <row r="749">
          <cell r="A749">
            <v>79287432</v>
          </cell>
          <cell r="B749" t="str">
            <v>1226</v>
          </cell>
          <cell r="C749" t="str">
            <v xml:space="preserve">VARGAS MENDEZ HERNANDO </v>
          </cell>
          <cell r="D749" t="str">
            <v>PROFESIONAL ESPECIALIZADO 222 7</v>
          </cell>
          <cell r="E749" t="str">
            <v>PROFESIONAL ESPECIALIZADO 222 7</v>
          </cell>
          <cell r="F749" t="str">
            <v>SUBDIRECCION DE GESTION LOCAL</v>
          </cell>
          <cell r="G749" t="str">
            <v>DIRECCION DE PARTICIPACION CIUDADANA Y DESARROLLO LOCAL</v>
          </cell>
          <cell r="H749" t="str">
            <v>ABOGADO</v>
          </cell>
          <cell r="I749" t="str">
            <v>DERECHO</v>
          </cell>
          <cell r="J749" t="str">
            <v>DERECHO PENAL Y CIENCIAS FORENCES</v>
          </cell>
          <cell r="K749" t="str">
            <v>ESPECIALIZACION EN DERECHO PENAL Y CIENCIAS FORENSES</v>
          </cell>
          <cell r="L749">
            <v>33913</v>
          </cell>
          <cell r="M749">
            <v>25.738888888888887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R749" t="str">
            <v>Colombia</v>
          </cell>
          <cell r="S749" t="str">
            <v>Bogotá D. C.</v>
          </cell>
          <cell r="T749" t="str">
            <v>Bogotá D. C.</v>
          </cell>
          <cell r="U749">
            <v>23296</v>
          </cell>
          <cell r="V749">
            <v>54.802777777777777</v>
          </cell>
          <cell r="W749" t="str">
            <v>Menos 55 edad</v>
          </cell>
          <cell r="X749" t="str">
            <v>ACTIVO</v>
          </cell>
          <cell r="Y749" t="str">
            <v>M</v>
          </cell>
          <cell r="Z749" t="str">
            <v>hevargas@contraloriabogota.gov.co</v>
          </cell>
          <cell r="AA749">
            <v>79287432</v>
          </cell>
          <cell r="AB749" t="str">
            <v>PROFESIONAL</v>
          </cell>
        </row>
        <row r="750">
          <cell r="A750">
            <v>79287845</v>
          </cell>
          <cell r="B750" t="str">
            <v>1969</v>
          </cell>
          <cell r="C750" t="str">
            <v>GIL ARIAS JUAN RAFAEL</v>
          </cell>
          <cell r="D750" t="str">
            <v>SECRETARIO 440 8</v>
          </cell>
          <cell r="E750" t="str">
            <v>AUXILIAR ADMINISTRATIVO 407 3</v>
          </cell>
          <cell r="F750" t="str">
            <v>DIRECCION DE APOYO AL DESPACHO</v>
          </cell>
          <cell r="G750" t="str">
            <v>DIRECCION DE APOYO AL DESPACHO</v>
          </cell>
          <cell r="H750" t="str">
            <v>BACHILLER ACADEMICO</v>
          </cell>
          <cell r="I750" t="str">
            <v>BACHILLERATO ACADEMICO</v>
          </cell>
          <cell r="J750" t="str">
            <v/>
          </cell>
          <cell r="K750" t="str">
            <v/>
          </cell>
          <cell r="L750">
            <v>31777</v>
          </cell>
          <cell r="M750">
            <v>31.586111111111112</v>
          </cell>
          <cell r="N750" t="str">
            <v>Mas 20 servicio</v>
          </cell>
          <cell r="O750" t="str">
            <v>Planta</v>
          </cell>
          <cell r="P750" t="str">
            <v>Carrera Administ</v>
          </cell>
          <cell r="R750" t="str">
            <v>Colombia</v>
          </cell>
          <cell r="S750" t="str">
            <v>Bogotá D. C.</v>
          </cell>
          <cell r="T750" t="str">
            <v>Bogotá D. C.</v>
          </cell>
          <cell r="U750">
            <v>23296</v>
          </cell>
          <cell r="V750">
            <v>54.802777777777777</v>
          </cell>
          <cell r="W750" t="str">
            <v>Menos 55 edad</v>
          </cell>
          <cell r="X750" t="str">
            <v>ACTIVO</v>
          </cell>
          <cell r="Y750" t="str">
            <v>M</v>
          </cell>
          <cell r="Z750" t="str">
            <v>rgil@contraloriabogota.gov.co</v>
          </cell>
          <cell r="AA750">
            <v>79287845</v>
          </cell>
          <cell r="AB750" t="str">
            <v>ASISTENCIAL</v>
          </cell>
        </row>
        <row r="751">
          <cell r="A751">
            <v>79289694</v>
          </cell>
          <cell r="B751" t="str">
            <v>1480</v>
          </cell>
          <cell r="C751" t="str">
            <v xml:space="preserve">VALERO VIVAS EMILIANO </v>
          </cell>
          <cell r="D751" t="str">
            <v>PROFESIONAL UNIVERSITARIO 219 3</v>
          </cell>
          <cell r="E751" t="str">
            <v>PROFESIONAL UNIVERSITARIO 219 3</v>
          </cell>
          <cell r="F751" t="str">
            <v>DIRECCION ADMINISTRATIVA Y FINANCIERA</v>
          </cell>
          <cell r="G751" t="str">
            <v>DIRECCION ADMINISTRATIVA Y FINANCIERA</v>
          </cell>
          <cell r="H751" t="str">
            <v>ADMINISTRADOR AMBIENTAL</v>
          </cell>
          <cell r="I751" t="str">
            <v>ADMINISTRACION AMBIENTAL</v>
          </cell>
          <cell r="J751" t="str">
            <v/>
          </cell>
          <cell r="K751" t="str">
            <v/>
          </cell>
          <cell r="L751">
            <v>42474</v>
          </cell>
          <cell r="M751">
            <v>2.2972222222222221</v>
          </cell>
          <cell r="N751" t="str">
            <v>Menos 20 servicio</v>
          </cell>
          <cell r="O751" t="str">
            <v>Provisional</v>
          </cell>
          <cell r="P751" t="str">
            <v>Definitivo</v>
          </cell>
          <cell r="R751" t="str">
            <v>Colombia</v>
          </cell>
          <cell r="S751" t="str">
            <v>Bogotá D. C.</v>
          </cell>
          <cell r="T751" t="str">
            <v>Bogotá D. C.</v>
          </cell>
          <cell r="U751">
            <v>23219</v>
          </cell>
          <cell r="V751">
            <v>55.011111111111113</v>
          </cell>
          <cell r="W751" t="str">
            <v>Mas 55 edad</v>
          </cell>
          <cell r="X751" t="str">
            <v>ACTIVO</v>
          </cell>
          <cell r="Y751" t="str">
            <v>M</v>
          </cell>
          <cell r="Z751" t="str">
            <v>evalero@contraloriabogota.gov.co</v>
          </cell>
          <cell r="AA751">
            <v>79289694</v>
          </cell>
          <cell r="AB751" t="str">
            <v>PROFESIONAL</v>
          </cell>
        </row>
        <row r="752">
          <cell r="A752">
            <v>79293159</v>
          </cell>
          <cell r="B752" t="str">
            <v>2013</v>
          </cell>
          <cell r="C752" t="str">
            <v>ORDOÑEZ CASTRO JOSE IGNACIO</v>
          </cell>
          <cell r="D752" t="str">
            <v>CONDUCTOR MECANICO 482 4</v>
          </cell>
          <cell r="E752" t="str">
            <v>CONDUCTOR MECANICO 482 4</v>
          </cell>
          <cell r="F752" t="str">
            <v>SUBDIRECCION DE SERVICIOS GENERALES</v>
          </cell>
          <cell r="G752" t="str">
            <v>DIRECCION ADMINISTRATIVA Y FINANCIERA</v>
          </cell>
          <cell r="H752" t="str">
            <v>BACHILLER ACADEMICO</v>
          </cell>
          <cell r="I752" t="str">
            <v>BACHILLERATO ACADEMICO</v>
          </cell>
          <cell r="J752" t="str">
            <v/>
          </cell>
          <cell r="K752" t="str">
            <v/>
          </cell>
          <cell r="L752">
            <v>42471</v>
          </cell>
          <cell r="M752">
            <v>2.3055555555555554</v>
          </cell>
          <cell r="N752" t="str">
            <v>Menos 20 servicio</v>
          </cell>
          <cell r="O752" t="str">
            <v>Planta</v>
          </cell>
          <cell r="P752" t="str">
            <v>Carrera Administ</v>
          </cell>
          <cell r="R752" t="str">
            <v>Colombia</v>
          </cell>
          <cell r="S752" t="str">
            <v>Bogotá D. C.</v>
          </cell>
          <cell r="T752" t="str">
            <v>Bogotá D. C.</v>
          </cell>
          <cell r="U752">
            <v>23384</v>
          </cell>
          <cell r="V752">
            <v>54.56388888888889</v>
          </cell>
          <cell r="W752" t="str">
            <v>Menos 55 edad</v>
          </cell>
          <cell r="X752" t="str">
            <v>ACTIVO</v>
          </cell>
          <cell r="Y752" t="str">
            <v>M</v>
          </cell>
          <cell r="AA752">
            <v>79293159</v>
          </cell>
          <cell r="AB752" t="str">
            <v>ASISTENCIAL</v>
          </cell>
        </row>
        <row r="753">
          <cell r="A753">
            <v>79299947</v>
          </cell>
          <cell r="B753" t="str">
            <v>1597</v>
          </cell>
          <cell r="C753" t="str">
            <v>CANAS RODRIGUEZ LUIS EDUARDO</v>
          </cell>
          <cell r="D753" t="str">
            <v>PROFESIONAL UNIVERSITARIO 219 3</v>
          </cell>
          <cell r="E753" t="str">
            <v>PROFESIONAL UNIVERSITARIO 219 3</v>
          </cell>
          <cell r="F753" t="str">
            <v>SUBDIRECCION DE FISCALIZACION DE COMUNICACIONES</v>
          </cell>
          <cell r="G753" t="str">
            <v>DIRECCION SECTOR SERVICIOS PUBLICOS</v>
          </cell>
          <cell r="H753" t="str">
            <v>ADMINISTRADOR PUBLICO</v>
          </cell>
          <cell r="I753" t="str">
            <v>ADMINISTRACION PUBLICA</v>
          </cell>
          <cell r="J753" t="str">
            <v>OPINION PUBLICA Y MERCADEO POLITICO; GERENCIA PUBLICA</v>
          </cell>
          <cell r="K753" t="str">
            <v>ESPECIALIZACION EN OPINION PUBLICA Y MERCADEO POLITICO; ESPECIALIZACION EN GERENCIA PUBLICA</v>
          </cell>
          <cell r="L753">
            <v>34982</v>
          </cell>
          <cell r="M753">
            <v>22.808333333333334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R753" t="str">
            <v>Colombia</v>
          </cell>
          <cell r="S753" t="str">
            <v>Boyacá</v>
          </cell>
          <cell r="T753" t="str">
            <v>Chita</v>
          </cell>
          <cell r="U753">
            <v>22697</v>
          </cell>
          <cell r="V753">
            <v>56.447222222222223</v>
          </cell>
          <cell r="W753" t="str">
            <v>Mas 55 edad</v>
          </cell>
          <cell r="X753" t="str">
            <v>ACTIVO</v>
          </cell>
          <cell r="Y753" t="str">
            <v>M</v>
          </cell>
          <cell r="Z753" t="str">
            <v>lcanas@contraloriabogota.gov.co</v>
          </cell>
          <cell r="AA753">
            <v>79299947</v>
          </cell>
          <cell r="AB753" t="str">
            <v>PROFESIONAL</v>
          </cell>
        </row>
        <row r="754">
          <cell r="A754">
            <v>79304306</v>
          </cell>
          <cell r="B754" t="str">
            <v>1743</v>
          </cell>
          <cell r="C754" t="str">
            <v>CAMPOS BELLO LUIS JAIME</v>
          </cell>
          <cell r="D754" t="str">
            <v>PROFESIONAL ESPECIALIZADO 222 5</v>
          </cell>
          <cell r="E754" t="str">
            <v>PROFESIONAL UNIVERSITARIO 219 3</v>
          </cell>
          <cell r="F754" t="str">
            <v>DIRECCION DE PLANEACION</v>
          </cell>
          <cell r="G754" t="str">
            <v>DIRECCION DE PLANEACION</v>
          </cell>
          <cell r="H754" t="str">
            <v>CONTADOR PUBLICO</v>
          </cell>
          <cell r="I754" t="str">
            <v>CONTADURIA PUBLICA</v>
          </cell>
          <cell r="J754" t="str">
            <v>GOBIERNO Y CONTROL DEL DISTRITO</v>
          </cell>
          <cell r="K754" t="str">
            <v>ESPECIALIZACION EN GOBIERNO Y CONTROL DEL DISTRITO CAPITAL</v>
          </cell>
          <cell r="L754">
            <v>35241</v>
          </cell>
          <cell r="M754">
            <v>22.1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R754" t="str">
            <v>Colombia</v>
          </cell>
          <cell r="S754" t="str">
            <v>Bogotá D. C.</v>
          </cell>
          <cell r="T754" t="str">
            <v>Bogotá D. C.</v>
          </cell>
          <cell r="U754">
            <v>22679</v>
          </cell>
          <cell r="V754">
            <v>56.49722222222222</v>
          </cell>
          <cell r="W754" t="str">
            <v>Mas 55 edad</v>
          </cell>
          <cell r="X754" t="str">
            <v>ACTIVO</v>
          </cell>
          <cell r="Y754" t="str">
            <v>M</v>
          </cell>
          <cell r="Z754" t="str">
            <v>lcampos@contraloriabogota.gov.co</v>
          </cell>
          <cell r="AA754">
            <v>79304306</v>
          </cell>
          <cell r="AB754" t="str">
            <v>PROFESIONAL</v>
          </cell>
        </row>
        <row r="755">
          <cell r="A755">
            <v>79305071</v>
          </cell>
          <cell r="B755" t="str">
            <v>1802</v>
          </cell>
          <cell r="C755" t="str">
            <v>PARADA BALLESTEROS CARLOS MAURICIO</v>
          </cell>
          <cell r="D755" t="str">
            <v>TECNICO OPERATIVO 314 5</v>
          </cell>
          <cell r="E755" t="str">
            <v>TECNICO OPERATIVO 314 5</v>
          </cell>
          <cell r="F755" t="str">
            <v>DIRECCION DE PARTICIPACION CIUDADANA Y DESARROLLO LOCAL</v>
          </cell>
          <cell r="G755" t="str">
            <v>DIRECCION DE PARTICIPACION CIUDADANA Y DESARROLLO LOCAL</v>
          </cell>
          <cell r="H755" t="str">
            <v>3 SEMESTRES DE ADMINISTRACION DE EMPRESAS</v>
          </cell>
          <cell r="I755" t="e">
            <v>#N/A</v>
          </cell>
          <cell r="J755" t="str">
            <v/>
          </cell>
          <cell r="K755" t="str">
            <v/>
          </cell>
          <cell r="L755">
            <v>34379</v>
          </cell>
          <cell r="M755">
            <v>24.463888888888889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R755" t="str">
            <v>Colombia</v>
          </cell>
          <cell r="S755" t="str">
            <v>Bogotá D. C.</v>
          </cell>
          <cell r="T755" t="str">
            <v>Bogotá D. C.</v>
          </cell>
          <cell r="U755">
            <v>23550</v>
          </cell>
          <cell r="V755">
            <v>54.108333333333334</v>
          </cell>
          <cell r="W755" t="str">
            <v>Menos 55 edad</v>
          </cell>
          <cell r="X755" t="str">
            <v>ACTIVO</v>
          </cell>
          <cell r="Y755" t="str">
            <v>M</v>
          </cell>
          <cell r="AA755">
            <v>79305071</v>
          </cell>
          <cell r="AB755" t="str">
            <v>TÉCNICO</v>
          </cell>
        </row>
        <row r="756">
          <cell r="A756">
            <v>79305298</v>
          </cell>
          <cell r="B756" t="str">
            <v>1292</v>
          </cell>
          <cell r="C756" t="str">
            <v xml:space="preserve">TERREROS REY EDUARDO </v>
          </cell>
          <cell r="D756" t="str">
            <v>PROFESIONAL ESPECIALIZADO 222 7</v>
          </cell>
          <cell r="E756" t="str">
            <v>PROFESIONAL ESPECIALIZADO 222 7</v>
          </cell>
          <cell r="F756" t="str">
            <v>DIRECCION SECTOR HACIENDA</v>
          </cell>
          <cell r="G756" t="str">
            <v>DIRECCION SECTOR HACIENDA</v>
          </cell>
          <cell r="H756" t="str">
            <v>CONTADOR PUBLICO</v>
          </cell>
          <cell r="I756" t="str">
            <v>CONTADURIA PUBLICA</v>
          </cell>
          <cell r="J756" t="str">
            <v>CIENCIAS TRIBUTARIAS; GOBIERNO Y CONTROL DEL DISTRITO CAPITAL</v>
          </cell>
          <cell r="K756" t="str">
            <v>ESPECIALIZACION EN CIENCIAS TRIBUTARIAS; ESPECIALIZACION EN GOBIERNO Y CONTROL DEL DISTRITO CAPITAL</v>
          </cell>
          <cell r="L756">
            <v>33827</v>
          </cell>
          <cell r="M756">
            <v>25.972222222222221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R756" t="str">
            <v>Colombia</v>
          </cell>
          <cell r="S756" t="str">
            <v>Bogotá D. C.</v>
          </cell>
          <cell r="T756" t="str">
            <v>Bogotá D. C.</v>
          </cell>
          <cell r="U756">
            <v>23358</v>
          </cell>
          <cell r="V756">
            <v>54.633333333333333</v>
          </cell>
          <cell r="W756" t="str">
            <v>Menos 55 edad</v>
          </cell>
          <cell r="X756" t="str">
            <v>ACTIVO</v>
          </cell>
          <cell r="Y756" t="str">
            <v>M</v>
          </cell>
          <cell r="Z756" t="str">
            <v>eterreros@contraloriabogota.gov.co</v>
          </cell>
          <cell r="AA756">
            <v>79305298</v>
          </cell>
          <cell r="AB756" t="str">
            <v>PROFESIONAL</v>
          </cell>
        </row>
        <row r="757">
          <cell r="A757">
            <v>79307808</v>
          </cell>
          <cell r="B757" t="str">
            <v>1297</v>
          </cell>
          <cell r="C757" t="str">
            <v>HERNANDEZ SANCHEZ VICTOR HUGO</v>
          </cell>
          <cell r="D757" t="str">
            <v>PROFESIONAL ESPECIALIZADO 222 7</v>
          </cell>
          <cell r="E757" t="str">
            <v>PROFESIONAL ESPECIALIZADO 222 7</v>
          </cell>
          <cell r="F757" t="str">
            <v>DIRECCION SECTOR MOVILIDAD</v>
          </cell>
          <cell r="G757" t="str">
            <v>DIRECCION SECTOR MOVILIDAD</v>
          </cell>
          <cell r="H757" t="str">
            <v>ABOGADO; ECONOMISTA</v>
          </cell>
          <cell r="I757" t="str">
            <v>DERECHO; ECONOMIA</v>
          </cell>
          <cell r="J757" t="str">
            <v>DERECHO COMERCIAL Y FINANCIERO; DERECHO PROBATORIO</v>
          </cell>
          <cell r="K757" t="str">
            <v>ESPECIALIZACION EN DERECHO COMERCIAL Y FINANCIERO; ESPECIALIZACION EN DERECHO PROBATORIO</v>
          </cell>
          <cell r="L757">
            <v>35704</v>
          </cell>
          <cell r="M757">
            <v>20.833333333333332</v>
          </cell>
          <cell r="N757" t="str">
            <v>Mas 20 servicio</v>
          </cell>
          <cell r="O757" t="str">
            <v>Planta</v>
          </cell>
          <cell r="P757" t="str">
            <v>Carrera Administ</v>
          </cell>
          <cell r="R757" t="str">
            <v>Colombia</v>
          </cell>
          <cell r="S757" t="str">
            <v>Caldas</v>
          </cell>
          <cell r="T757" t="str">
            <v>La Dorada</v>
          </cell>
          <cell r="U757">
            <v>23578</v>
          </cell>
          <cell r="V757">
            <v>54.030555555555559</v>
          </cell>
          <cell r="W757" t="str">
            <v>Menos 55 edad</v>
          </cell>
          <cell r="X757" t="str">
            <v>ACTIVO</v>
          </cell>
          <cell r="Y757" t="str">
            <v>M</v>
          </cell>
          <cell r="Z757" t="str">
            <v>vhernandez@contraloriabogota.gov.co</v>
          </cell>
          <cell r="AA757">
            <v>79307808</v>
          </cell>
          <cell r="AB757" t="str">
            <v>PROFESIONAL</v>
          </cell>
        </row>
        <row r="758">
          <cell r="A758">
            <v>79313050</v>
          </cell>
          <cell r="B758" t="str">
            <v>1370</v>
          </cell>
          <cell r="C758" t="str">
            <v xml:space="preserve">CARRILLO TORRES JAIRO </v>
          </cell>
          <cell r="D758" t="str">
            <v>PROFESIONAL ESPECIALIZADO 222 7</v>
          </cell>
          <cell r="E758" t="str">
            <v>PROFESIONAL ESPECIALIZADO 222 7</v>
          </cell>
          <cell r="F758" t="str">
            <v>DIRECCION DE RESPONSABILIDAD FISCAL Y JURISDICCION COACTIVA</v>
          </cell>
          <cell r="G758" t="str">
            <v>DIRECCION DE RESPONSABILIDAD FISCAL Y JURISDICCION COACTIVA</v>
          </cell>
          <cell r="H758" t="str">
            <v>ABOGADO</v>
          </cell>
          <cell r="I758" t="str">
            <v>DERECHO</v>
          </cell>
          <cell r="J758" t="str">
            <v>DERECHO ADMINISTRATIVO; NEGOCIACION, CONCILIACION Y ARBITRAJE</v>
          </cell>
          <cell r="K758" t="str">
            <v>ESPECIALIZACION EN DERECHO ADMINISTRATIVO; ESPECIALIZACION EN DERECHO PENAL; ESPECIALIZACION EN NEGOCIACION, CONCILIACION Y ARBITRAJE</v>
          </cell>
          <cell r="L758">
            <v>42258</v>
          </cell>
          <cell r="M758">
            <v>2.8888888888888888</v>
          </cell>
          <cell r="N758" t="str">
            <v>Menos 20 servicio</v>
          </cell>
          <cell r="O758" t="str">
            <v>Planta</v>
          </cell>
          <cell r="P758" t="str">
            <v>Carrera Administ</v>
          </cell>
          <cell r="R758" t="str">
            <v>Colombia</v>
          </cell>
          <cell r="S758" t="str">
            <v>Huila</v>
          </cell>
          <cell r="T758" t="str">
            <v>Pitalito</v>
          </cell>
          <cell r="U758">
            <v>23334</v>
          </cell>
          <cell r="V758">
            <v>54.7</v>
          </cell>
          <cell r="W758" t="str">
            <v>Menos 55 edad</v>
          </cell>
          <cell r="X758" t="str">
            <v>ACTIVO</v>
          </cell>
          <cell r="Y758" t="str">
            <v>M</v>
          </cell>
          <cell r="Z758" t="str">
            <v>jcarrillo@contraloriabogota.gov.co</v>
          </cell>
          <cell r="AA758">
            <v>79313050</v>
          </cell>
          <cell r="AB758" t="str">
            <v>PROFESIONAL</v>
          </cell>
        </row>
        <row r="759">
          <cell r="A759">
            <v>79318391</v>
          </cell>
          <cell r="B759" t="str">
            <v>1520</v>
          </cell>
          <cell r="C759" t="str">
            <v>BELTRAN PENA HECTOR FAROOK</v>
          </cell>
          <cell r="D759" t="str">
            <v>PROFESIONAL UNIVERSITARIO 219 3</v>
          </cell>
          <cell r="E759" t="str">
            <v>PROFESIONAL UNIVERSITARIO 219 3</v>
          </cell>
          <cell r="F759" t="str">
            <v>SUBDIRECCION DE EVALUACION DE POLITICA PUBLICA</v>
          </cell>
          <cell r="G759" t="str">
            <v>DIRECCION DE ESTUDIOS DE ECONOMIA Y POLITICA PUBLICA</v>
          </cell>
          <cell r="H759" t="str">
            <v>ADMINISTRADOR PUBLICO</v>
          </cell>
          <cell r="I759" t="str">
            <v>ADMINISTRACION PUBLICA</v>
          </cell>
          <cell r="J759" t="str">
            <v>INSTITUCIONES JURIDICAS LABORALES</v>
          </cell>
          <cell r="K759" t="str">
            <v>ESPECIALIZACION EN INSTITUCIONES JURIDICO-PROCESALES</v>
          </cell>
          <cell r="L759">
            <v>34528</v>
          </cell>
          <cell r="M759">
            <v>24.05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R759" t="str">
            <v>Colombia</v>
          </cell>
          <cell r="S759" t="str">
            <v>Bogotá D. C.</v>
          </cell>
          <cell r="T759" t="str">
            <v>Bogotá D. C.</v>
          </cell>
          <cell r="U759">
            <v>23625</v>
          </cell>
          <cell r="V759">
            <v>53.905555555555559</v>
          </cell>
          <cell r="W759" t="str">
            <v>Menos 55 edad</v>
          </cell>
          <cell r="X759" t="str">
            <v>ACTIVO</v>
          </cell>
          <cell r="Y759" t="str">
            <v>M</v>
          </cell>
          <cell r="Z759" t="str">
            <v>hbeltran@contraloriabogota.gov.co</v>
          </cell>
          <cell r="AA759">
            <v>79318391</v>
          </cell>
          <cell r="AB759" t="str">
            <v>PROFESIONAL</v>
          </cell>
        </row>
        <row r="760">
          <cell r="A760">
            <v>79324694</v>
          </cell>
          <cell r="B760" t="str">
            <v>1794</v>
          </cell>
          <cell r="C760" t="str">
            <v>FORERO ESPINOSA RICARDO AUGUSTO</v>
          </cell>
          <cell r="D760" t="str">
            <v>PROFESIONAL UNIVERSITARIO 219 3</v>
          </cell>
          <cell r="E760" t="str">
            <v>TECNICO OPERATIVO 314 5</v>
          </cell>
          <cell r="F760" t="str">
            <v>DIRECCION DE PARTICIPACION CIUDADANA Y DESARROLLO LOCAL</v>
          </cell>
          <cell r="G760" t="str">
            <v>DIRECCION DE PARTICIPACION CIUDADANA Y DESARROLLO LOCAL</v>
          </cell>
          <cell r="H760" t="str">
            <v>CONTADOR PUBLICO</v>
          </cell>
          <cell r="I760" t="str">
            <v>CONTADURIA PUBLICA</v>
          </cell>
          <cell r="J760" t="str">
            <v>ADMINISTRACION PUBLICA CONTEMPORANEA</v>
          </cell>
          <cell r="K760" t="str">
            <v>ESPECIALIZACION EN ADMINISTRACION PUBLICA CONTEMPORANEA</v>
          </cell>
          <cell r="L760">
            <v>32568</v>
          </cell>
          <cell r="M760">
            <v>29.416666666666668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R760" t="str">
            <v>Colombia</v>
          </cell>
          <cell r="S760" t="str">
            <v>Bogotá D. C.</v>
          </cell>
          <cell r="T760" t="str">
            <v>Bogotá D. C.</v>
          </cell>
          <cell r="U760">
            <v>23702</v>
          </cell>
          <cell r="V760">
            <v>53.694444444444443</v>
          </cell>
          <cell r="W760" t="str">
            <v>Menos 55 edad</v>
          </cell>
          <cell r="X760" t="str">
            <v>ACTIVO</v>
          </cell>
          <cell r="Y760" t="str">
            <v>M</v>
          </cell>
          <cell r="Z760" t="str">
            <v>rforero@contraloriabogota.gov.co</v>
          </cell>
          <cell r="AA760">
            <v>79324694</v>
          </cell>
          <cell r="AB760" t="str">
            <v>PROFESIONAL</v>
          </cell>
        </row>
        <row r="761">
          <cell r="A761">
            <v>79328321</v>
          </cell>
          <cell r="B761" t="str">
            <v>1382</v>
          </cell>
          <cell r="C761" t="str">
            <v>TOQUICA CORDERO LUIS NESTOR</v>
          </cell>
          <cell r="D761" t="str">
            <v>PROFESIONAL ESPECIALIZADO 222 7</v>
          </cell>
          <cell r="E761" t="str">
            <v>PROFESIONAL ESPECIALIZADO 222 7</v>
          </cell>
          <cell r="F761" t="str">
            <v>DIRECCION SECTOR HACIENDA</v>
          </cell>
          <cell r="G761" t="str">
            <v>DIRECCION SECTOR HACIENDA</v>
          </cell>
          <cell r="H761" t="str">
            <v>INGENIERO DE SISTEMAS</v>
          </cell>
          <cell r="I761" t="str">
            <v>INGENIERIA DE SISTEMAS</v>
          </cell>
          <cell r="J761" t="str">
            <v/>
          </cell>
          <cell r="K761" t="str">
            <v/>
          </cell>
          <cell r="L761">
            <v>34381</v>
          </cell>
          <cell r="M761">
            <v>24.458333333333332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R761" t="str">
            <v>Colombia</v>
          </cell>
          <cell r="S761" t="str">
            <v>Bogotá D. C.</v>
          </cell>
          <cell r="T761" t="str">
            <v>Bogotá D. C.</v>
          </cell>
          <cell r="U761">
            <v>23673</v>
          </cell>
          <cell r="V761">
            <v>53.772222222222226</v>
          </cell>
          <cell r="W761" t="str">
            <v>Menos 55 edad</v>
          </cell>
          <cell r="X761" t="str">
            <v>ACTIVO</v>
          </cell>
          <cell r="Y761" t="str">
            <v>M</v>
          </cell>
          <cell r="Z761" t="str">
            <v>LTOQUICA@CONTRALORIABOGOTA.GOV.CO</v>
          </cell>
          <cell r="AA761">
            <v>79328321</v>
          </cell>
          <cell r="AB761" t="str">
            <v>PROFESIONAL</v>
          </cell>
        </row>
        <row r="762">
          <cell r="A762">
            <v>79329051</v>
          </cell>
          <cell r="B762" t="str">
            <v>1601</v>
          </cell>
          <cell r="C762" t="str">
            <v>MORALES TORRES ANGEL ARCADIO</v>
          </cell>
          <cell r="D762" t="str">
            <v>PROFESIONAL UNIVERSITARIO 219 3</v>
          </cell>
          <cell r="E762" t="str">
            <v>PROFESIONAL UNIVERSITARIO 219 3</v>
          </cell>
          <cell r="F762" t="str">
            <v>SUBDIRECCION DE FISCALIZACION DE ACUEDUCTO Y SANEAMIENTO BASICO</v>
          </cell>
          <cell r="G762" t="str">
            <v>DIRECCION SECTOR SERVICIOS PUBLICOS</v>
          </cell>
          <cell r="H762" t="str">
            <v>ADMINISTRADOR DE EMPRESAS</v>
          </cell>
          <cell r="I762" t="str">
            <v>ADMINISTRACION DE EMPRESAS</v>
          </cell>
          <cell r="J762" t="str">
            <v>GOBIERNO Y CONTROL DEL DISTRITO CAPITAL</v>
          </cell>
          <cell r="K762" t="str">
            <v>ESPECIALIZACION EN GOBIERNO Y CONTROL DEL DISTRITO CAPITAL</v>
          </cell>
          <cell r="L762">
            <v>35444</v>
          </cell>
          <cell r="M762">
            <v>21.547222222222221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R762" t="str">
            <v>Colombia</v>
          </cell>
          <cell r="S762" t="str">
            <v>Cundinamarca</v>
          </cell>
          <cell r="T762" t="str">
            <v>Pasca</v>
          </cell>
          <cell r="U762">
            <v>23722</v>
          </cell>
          <cell r="V762">
            <v>53.638888888888886</v>
          </cell>
          <cell r="W762" t="str">
            <v>Menos 55 edad</v>
          </cell>
          <cell r="X762" t="str">
            <v>ACTIVO</v>
          </cell>
          <cell r="Y762" t="str">
            <v>M</v>
          </cell>
          <cell r="Z762" t="str">
            <v>armorales@contraloriabogota.gov.co</v>
          </cell>
          <cell r="AA762">
            <v>79329051</v>
          </cell>
          <cell r="AB762" t="str">
            <v>PROFESIONAL</v>
          </cell>
        </row>
        <row r="763">
          <cell r="A763">
            <v>79330534</v>
          </cell>
          <cell r="B763" t="str">
            <v>1995</v>
          </cell>
          <cell r="C763" t="str">
            <v>CASTILLO BENAVIDES JORGE ENRIQUE</v>
          </cell>
          <cell r="D763" t="str">
            <v>SECRETARIO 440 7</v>
          </cell>
          <cell r="E763" t="str">
            <v>AUXILIAR ADMINISTRATIVO 407 3</v>
          </cell>
          <cell r="F763" t="str">
            <v>SUBDIRECCION DE GESTION DE TALENTO HUMANO</v>
          </cell>
          <cell r="G763" t="str">
            <v>DIRECCION DE TALENTO HUMANO</v>
          </cell>
          <cell r="H763" t="str">
            <v>BACHILLER</v>
          </cell>
          <cell r="I763" t="str">
            <v>BACHILLERATO</v>
          </cell>
          <cell r="J763" t="str">
            <v/>
          </cell>
          <cell r="K763" t="str">
            <v/>
          </cell>
          <cell r="L763">
            <v>42278</v>
          </cell>
          <cell r="M763">
            <v>2.8333333333333335</v>
          </cell>
          <cell r="N763" t="str">
            <v>Menos 20 servicio</v>
          </cell>
          <cell r="O763" t="str">
            <v>Planta</v>
          </cell>
          <cell r="P763" t="str">
            <v>Carrera Administ</v>
          </cell>
          <cell r="R763" t="str">
            <v>Colombia</v>
          </cell>
          <cell r="S763" t="str">
            <v>Bogotá D. C.</v>
          </cell>
          <cell r="T763" t="str">
            <v>Bogotá D. C.</v>
          </cell>
          <cell r="U763">
            <v>23703</v>
          </cell>
          <cell r="V763">
            <v>53.69166666666667</v>
          </cell>
          <cell r="W763" t="str">
            <v>Menos 55 edad</v>
          </cell>
          <cell r="X763" t="str">
            <v>ACTIVO</v>
          </cell>
          <cell r="Y763" t="str">
            <v>M</v>
          </cell>
          <cell r="Z763" t="str">
            <v>jcastillo@contraloriabogota.gov.co</v>
          </cell>
          <cell r="AA763">
            <v>79330534</v>
          </cell>
          <cell r="AB763" t="str">
            <v>ASISTENCIAL</v>
          </cell>
        </row>
        <row r="764">
          <cell r="A764">
            <v>79339808</v>
          </cell>
          <cell r="B764" t="str">
            <v>1447</v>
          </cell>
          <cell r="C764" t="str">
            <v>AMEZQUITA CELY LUIS ERNESTO</v>
          </cell>
          <cell r="D764" t="str">
            <v>PROFESIONAL ESPECIALIZADO 222 7</v>
          </cell>
          <cell r="E764" t="str">
            <v>PROFESIONAL ESPECIALIZADO 222 5</v>
          </cell>
          <cell r="F764" t="str">
            <v>DIRECCION SECTOR MOVILIDAD</v>
          </cell>
          <cell r="G764" t="str">
            <v>DIRECCION SECTOR MOVILIDAD</v>
          </cell>
          <cell r="H764" t="str">
            <v>ARQUITECTO</v>
          </cell>
          <cell r="I764" t="str">
            <v>ARQUITECTURA</v>
          </cell>
          <cell r="J764" t="str">
            <v>GOBIERNO Y CONTROL DEL DISTRITO CAPITAL</v>
          </cell>
          <cell r="K764" t="str">
            <v>ESPECIALIZACION EN GOBIERNO Y CONTROL DEL DISTRITO CAPITAL</v>
          </cell>
          <cell r="L764">
            <v>34367</v>
          </cell>
          <cell r="M764">
            <v>24.497222222222224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R764" t="str">
            <v>Colombia</v>
          </cell>
          <cell r="S764" t="str">
            <v>Bogotá D. C.</v>
          </cell>
          <cell r="T764" t="str">
            <v>Bogotá D. C.</v>
          </cell>
          <cell r="U764">
            <v>23539</v>
          </cell>
          <cell r="V764">
            <v>54.138888888888886</v>
          </cell>
          <cell r="W764" t="str">
            <v>Menos 55 edad</v>
          </cell>
          <cell r="X764" t="str">
            <v>ACTIVO</v>
          </cell>
          <cell r="Y764" t="str">
            <v>M</v>
          </cell>
          <cell r="Z764" t="str">
            <v>lamezquita@contraloriabogota.gov.co</v>
          </cell>
          <cell r="AA764">
            <v>79339808</v>
          </cell>
          <cell r="AB764" t="str">
            <v>PROFESIONAL</v>
          </cell>
        </row>
        <row r="765">
          <cell r="A765">
            <v>79343031</v>
          </cell>
          <cell r="B765" t="str">
            <v>1397</v>
          </cell>
          <cell r="C765" t="str">
            <v>ESTUPINAN PERDOMO OSCAR ELIECER</v>
          </cell>
          <cell r="D765" t="str">
            <v>PROFESIONAL ESPECIALIZADO 222 7</v>
          </cell>
          <cell r="E765" t="str">
            <v>PROFESIONAL ESPECIALIZADO 222 7</v>
          </cell>
          <cell r="F765" t="str">
            <v>DIRECCION SECTOR CULTURA, RECREACION Y DEPORTE</v>
          </cell>
          <cell r="G765" t="str">
            <v>DIRECCION SECTOR CULTURA, RECREACION Y DEPORTE</v>
          </cell>
          <cell r="H765" t="str">
            <v>ECONOMISTA</v>
          </cell>
          <cell r="I765" t="str">
            <v>ECONOMIA</v>
          </cell>
          <cell r="J765" t="str">
            <v>FINANZAS PUBLICAS; GOBIERNO Y CONTROL DEL DISTRITO</v>
          </cell>
          <cell r="K765" t="str">
            <v>ESPECIALIZACION EN FINANZAS PUBLICAS; ESPECIALIZACION EN GOBIERNO Y CONTROL DEL DISTRITO CAPITAL</v>
          </cell>
          <cell r="L765">
            <v>34359</v>
          </cell>
          <cell r="M765">
            <v>24.516666666666666</v>
          </cell>
          <cell r="N765" t="str">
            <v>Mas 20 servicio</v>
          </cell>
          <cell r="O765" t="str">
            <v>Planta</v>
          </cell>
          <cell r="P765" t="str">
            <v>Carrera Administ</v>
          </cell>
          <cell r="R765" t="str">
            <v>Colombia</v>
          </cell>
          <cell r="S765" t="str">
            <v>Bogotá D. C.</v>
          </cell>
          <cell r="T765" t="str">
            <v>Bogotá D. C.</v>
          </cell>
          <cell r="U765">
            <v>23977</v>
          </cell>
          <cell r="V765">
            <v>52.93888888888889</v>
          </cell>
          <cell r="W765" t="str">
            <v>Menos 55 edad</v>
          </cell>
          <cell r="X765" t="str">
            <v>ACTIVO</v>
          </cell>
          <cell r="Y765" t="str">
            <v>M</v>
          </cell>
          <cell r="Z765" t="str">
            <v>oestupinan@contraloriabogota.gov.co</v>
          </cell>
          <cell r="AA765">
            <v>79343031</v>
          </cell>
          <cell r="AB765" t="str">
            <v>PROFESIONAL</v>
          </cell>
        </row>
        <row r="766">
          <cell r="A766">
            <v>79346698</v>
          </cell>
          <cell r="B766" t="str">
            <v>1737</v>
          </cell>
          <cell r="C766" t="str">
            <v xml:space="preserve">HERRERA MONCADA LENIN </v>
          </cell>
          <cell r="D766" t="str">
            <v>PROFESIONAL UNIVERSITARIO 219 3</v>
          </cell>
          <cell r="E766" t="str">
            <v>PROFESIONAL UNIVERSITARIO 219 3</v>
          </cell>
          <cell r="F766" t="str">
            <v>DIRECCION DE TALENTO HUMANO</v>
          </cell>
          <cell r="G766" t="str">
            <v>DIRECCION DE TALENTO HUMANO</v>
          </cell>
          <cell r="H766" t="str">
            <v>INGENIERO DE SISTEMAS</v>
          </cell>
          <cell r="I766" t="str">
            <v>INGENIERIA DE SISTEMAS</v>
          </cell>
          <cell r="J766" t="str">
            <v/>
          </cell>
          <cell r="K766" t="str">
            <v/>
          </cell>
          <cell r="L766">
            <v>42220</v>
          </cell>
          <cell r="M766">
            <v>2.9916666666666667</v>
          </cell>
          <cell r="N766" t="str">
            <v>Menos 20 servicio</v>
          </cell>
          <cell r="O766" t="str">
            <v>Planta</v>
          </cell>
          <cell r="P766" t="str">
            <v>Carrera Administ</v>
          </cell>
          <cell r="R766" t="str">
            <v>Colombia</v>
          </cell>
          <cell r="S766" t="str">
            <v>Bogotá D. C.</v>
          </cell>
          <cell r="T766" t="str">
            <v>Bogotá D. C.</v>
          </cell>
          <cell r="U766">
            <v>23861</v>
          </cell>
          <cell r="V766">
            <v>53.255555555555553</v>
          </cell>
          <cell r="W766" t="str">
            <v>Menos 55 edad</v>
          </cell>
          <cell r="X766" t="str">
            <v>ACTIVO</v>
          </cell>
          <cell r="Y766" t="str">
            <v>M</v>
          </cell>
          <cell r="Z766" t="str">
            <v>lherrera@contraloriabogota.gov.co</v>
          </cell>
          <cell r="AA766">
            <v>79346698</v>
          </cell>
          <cell r="AB766" t="str">
            <v>PROFESIONAL</v>
          </cell>
        </row>
        <row r="767">
          <cell r="A767">
            <v>79348362</v>
          </cell>
          <cell r="B767" t="str">
            <v>1384</v>
          </cell>
          <cell r="C767" t="str">
            <v xml:space="preserve">BONILLA GUZMAN RICARDO </v>
          </cell>
          <cell r="D767" t="str">
            <v>PROFESIONAL ESPECIALIZADO 222 7</v>
          </cell>
          <cell r="E767" t="str">
            <v>PROFESIONAL ESPECIALIZADO 222 7</v>
          </cell>
          <cell r="F767" t="str">
            <v>DIRECCION SECTOR HABITAT Y AMBIENTE</v>
          </cell>
          <cell r="G767" t="str">
            <v>DIRECCION SECTOR HABITAT Y AMBIENTE</v>
          </cell>
          <cell r="H767" t="str">
            <v>INGENIERO CATASTRAL Y GEODESTA</v>
          </cell>
          <cell r="I767" t="str">
            <v>INGENIERIA CATASTRAL Y GEODESIA</v>
          </cell>
          <cell r="J767" t="str">
            <v>PLANIFICACION Y ADMINISTRACION DEL DESARROLLO REGIONAL</v>
          </cell>
          <cell r="K767" t="str">
            <v>ESPECIALIZACION EN PLANIFICACION Y ADMINISTRACION DEL DESARROLLO REGIONAL</v>
          </cell>
          <cell r="L767">
            <v>42258</v>
          </cell>
          <cell r="M767">
            <v>2.8888888888888888</v>
          </cell>
          <cell r="N767" t="str">
            <v>Menos 20 servicio</v>
          </cell>
          <cell r="O767" t="str">
            <v>Planta</v>
          </cell>
          <cell r="P767" t="str">
            <v>Carrera Administ</v>
          </cell>
          <cell r="R767" t="str">
            <v>Colombia</v>
          </cell>
          <cell r="S767" t="str">
            <v>Bogotá D. C.</v>
          </cell>
          <cell r="T767" t="str">
            <v>Bogotá D. C.</v>
          </cell>
          <cell r="U767">
            <v>24001</v>
          </cell>
          <cell r="V767">
            <v>52.875</v>
          </cell>
          <cell r="W767" t="str">
            <v>Menos 55 edad</v>
          </cell>
          <cell r="X767" t="str">
            <v>ACTIVO</v>
          </cell>
          <cell r="Y767" t="str">
            <v>M</v>
          </cell>
          <cell r="Z767" t="str">
            <v>rbonilla@contraloriabogota.gov.co</v>
          </cell>
          <cell r="AA767">
            <v>79348362</v>
          </cell>
          <cell r="AB767" t="str">
            <v>PROFESIONAL</v>
          </cell>
        </row>
        <row r="768">
          <cell r="A768">
            <v>79348670</v>
          </cell>
          <cell r="B768" t="str">
            <v>1550</v>
          </cell>
          <cell r="C768" t="str">
            <v>LAVERDE ENCISO JORGE EFRAIN</v>
          </cell>
          <cell r="D768" t="str">
            <v>PROFESIONAL UNIVERSITARIO 219 3</v>
          </cell>
          <cell r="E768" t="str">
            <v>PROFESIONAL UNIVERSITARIO 219 3</v>
          </cell>
          <cell r="F768" t="str">
            <v>SUBDIRECCION DE FISCALIZACION MOVILIDAD</v>
          </cell>
          <cell r="G768" t="str">
            <v>DIRECCION SECTOR MOVILIDAD</v>
          </cell>
          <cell r="H768" t="str">
            <v>INGENIERO INDUSTRIAL</v>
          </cell>
          <cell r="I768" t="str">
            <v>INGENIERIA INDUSTRIAL</v>
          </cell>
          <cell r="J768" t="str">
            <v>GESTION GERENCIAL</v>
          </cell>
          <cell r="K768" t="str">
            <v>ESPECIALIZACION EN GESTION GERENCIAL</v>
          </cell>
          <cell r="L768">
            <v>33791</v>
          </cell>
          <cell r="M768">
            <v>26.069444444444443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R768" t="str">
            <v>Colombia</v>
          </cell>
          <cell r="S768" t="str">
            <v>Bogotá D. C.</v>
          </cell>
          <cell r="T768" t="str">
            <v>Bogotá D. C.</v>
          </cell>
          <cell r="U768">
            <v>23999</v>
          </cell>
          <cell r="V768">
            <v>52.880555555555553</v>
          </cell>
          <cell r="W768" t="str">
            <v>Menos 55 edad</v>
          </cell>
          <cell r="X768" t="str">
            <v>ACTIVO</v>
          </cell>
          <cell r="Y768" t="str">
            <v>M</v>
          </cell>
          <cell r="Z768" t="str">
            <v>jlaverde@contraloriabogota.gov.co</v>
          </cell>
          <cell r="AA768">
            <v>79348670</v>
          </cell>
          <cell r="AB768" t="str">
            <v>PROFESIONAL</v>
          </cell>
        </row>
        <row r="769">
          <cell r="A769">
            <v>79350634</v>
          </cell>
          <cell r="B769" t="str">
            <v>1217</v>
          </cell>
          <cell r="C769" t="str">
            <v xml:space="preserve">JIMENEZ RODRIGUEZ ROBERTO </v>
          </cell>
          <cell r="D769" t="str">
            <v>PROFESIONAL ESPECIALIZADO 222 7</v>
          </cell>
          <cell r="E769" t="str">
            <v>PROFESIONAL ESPECIALIZADO 222 7</v>
          </cell>
          <cell r="F769" t="str">
            <v>DIRECCION SECTOR INTEGRACION SOCIAL</v>
          </cell>
          <cell r="G769" t="str">
            <v>DIRECCION SECTOR INTEGRACION SOCIAL</v>
          </cell>
          <cell r="H769" t="str">
            <v>ADMINISTRADOR PUBLICO</v>
          </cell>
          <cell r="I769" t="str">
            <v>ADMINISTRACION PUBLICA</v>
          </cell>
          <cell r="J769" t="str">
            <v/>
          </cell>
          <cell r="K769" t="str">
            <v/>
          </cell>
          <cell r="L769">
            <v>33854</v>
          </cell>
          <cell r="M769">
            <v>25.9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R769" t="str">
            <v>Colombia</v>
          </cell>
          <cell r="S769" t="str">
            <v>Bogotá D. C.</v>
          </cell>
          <cell r="T769" t="str">
            <v>Bogotá D. C.</v>
          </cell>
          <cell r="U769">
            <v>23583</v>
          </cell>
          <cell r="V769">
            <v>54.016666666666666</v>
          </cell>
          <cell r="W769" t="str">
            <v>Menos 55 edad</v>
          </cell>
          <cell r="X769" t="str">
            <v>ACTIVO</v>
          </cell>
          <cell r="Y769" t="str">
            <v>M</v>
          </cell>
          <cell r="Z769" t="str">
            <v>rjimenez@contraloriabogota.gov.co</v>
          </cell>
          <cell r="AA769">
            <v>79350634</v>
          </cell>
          <cell r="AB769" t="str">
            <v>PROFESIONAL</v>
          </cell>
        </row>
        <row r="770">
          <cell r="A770">
            <v>79357230</v>
          </cell>
          <cell r="B770" t="str">
            <v>1738</v>
          </cell>
          <cell r="C770" t="str">
            <v>SACRISTAN AVILES JOSE RAUL</v>
          </cell>
          <cell r="D770" t="str">
            <v>PROFESIONAL UNIVERSITARIO 219 3</v>
          </cell>
          <cell r="E770" t="str">
            <v>PROFESIONAL UNIVERSITARIO 219 3</v>
          </cell>
          <cell r="F770" t="str">
            <v>DIRECCION SECTOR DESARROLLO ECONOMICO, INDUSTRIA Y TURISMO</v>
          </cell>
          <cell r="G770" t="str">
            <v>DIRECCION SECTOR DESARROLLO ECONOMICO, INDUSTRIA Y TURISMO</v>
          </cell>
          <cell r="H770" t="str">
            <v>CONTADOR PUBLICO</v>
          </cell>
          <cell r="I770" t="str">
            <v>CONTADURIA PUBLICA</v>
          </cell>
          <cell r="J770" t="str">
            <v>GERENCIA DE COSTOS Y PRESUPUESTO</v>
          </cell>
          <cell r="K770" t="str">
            <v>ESPECIALIZACION EN GERENCIA DE COSTOS Y PRESUPUESTO</v>
          </cell>
          <cell r="L770">
            <v>34711</v>
          </cell>
          <cell r="M770">
            <v>23.552777777777777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R770" t="str">
            <v>Colombia</v>
          </cell>
          <cell r="S770" t="str">
            <v>Bogotá D. C.</v>
          </cell>
          <cell r="T770" t="str">
            <v>Bogotá D. C.</v>
          </cell>
          <cell r="U770">
            <v>23537</v>
          </cell>
          <cell r="V770">
            <v>54.144444444444446</v>
          </cell>
          <cell r="W770" t="str">
            <v>Menos 55 edad</v>
          </cell>
          <cell r="X770" t="str">
            <v>ACTIVO</v>
          </cell>
          <cell r="Y770" t="str">
            <v>M</v>
          </cell>
          <cell r="Z770" t="str">
            <v>jsacristan@contraloriabogota.gov.co</v>
          </cell>
          <cell r="AA770">
            <v>79357230</v>
          </cell>
          <cell r="AB770" t="str">
            <v>PROFESIONAL</v>
          </cell>
        </row>
        <row r="771">
          <cell r="A771">
            <v>79358632</v>
          </cell>
          <cell r="B771" t="str">
            <v>1854</v>
          </cell>
          <cell r="C771" t="str">
            <v xml:space="preserve">WILCHEZ HERNANDEZ DAGOBERTO </v>
          </cell>
          <cell r="D771" t="str">
            <v>PROFESIONAL UNIVERSITARIO 219 1</v>
          </cell>
          <cell r="E771" t="str">
            <v>TECNICO OPERATIVO 314 5</v>
          </cell>
          <cell r="F771" t="str">
            <v>GERENCIA LOCAL TUNJUELITO</v>
          </cell>
          <cell r="G771" t="str">
            <v>DIRECCION DE PARTICIPACION CIUDADANA Y DESARROLLO LOCAL</v>
          </cell>
          <cell r="H771" t="str">
            <v>CONTADOR PUBLICO; ABOGADO</v>
          </cell>
          <cell r="I771" t="str">
            <v>CONTADURIA PUBLICA; DERECHO</v>
          </cell>
          <cell r="J771" t="str">
            <v/>
          </cell>
          <cell r="K771" t="str">
            <v/>
          </cell>
          <cell r="L771">
            <v>35522</v>
          </cell>
          <cell r="M771">
            <v>21.330555555555556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Q771" t="str">
            <v>Definitivo</v>
          </cell>
          <cell r="R771" t="str">
            <v>Colombia</v>
          </cell>
          <cell r="S771" t="str">
            <v>Tolima</v>
          </cell>
          <cell r="T771" t="str">
            <v>Líbano</v>
          </cell>
          <cell r="U771">
            <v>23835</v>
          </cell>
          <cell r="V771">
            <v>53.327777777777776</v>
          </cell>
          <cell r="W771" t="str">
            <v>Menos 55 edad</v>
          </cell>
          <cell r="X771" t="str">
            <v>ACTIVO</v>
          </cell>
          <cell r="Y771" t="str">
            <v>M</v>
          </cell>
          <cell r="Z771" t="str">
            <v>dwilches@contraloriabogota.gov.co</v>
          </cell>
          <cell r="AA771">
            <v>79358632</v>
          </cell>
          <cell r="AB771" t="str">
            <v>PROFESIONAL</v>
          </cell>
        </row>
        <row r="772">
          <cell r="A772">
            <v>79359632</v>
          </cell>
          <cell r="B772" t="str">
            <v>1099</v>
          </cell>
          <cell r="C772" t="str">
            <v xml:space="preserve">GOMEZ RAMOS JAIRO </v>
          </cell>
          <cell r="D772" t="str">
            <v>DIRECTOR ADMINISTRATIVO 009 4</v>
          </cell>
          <cell r="E772" t="str">
            <v>DIRECTOR ADMINISTRATIVO 009 4</v>
          </cell>
          <cell r="F772" t="str">
            <v>DIRECCION ADMINISTRATIVA Y FINANCIERA</v>
          </cell>
          <cell r="G772" t="str">
            <v>DIRECCION ADMINISTRATIVA Y FINANCIERA</v>
          </cell>
          <cell r="H772" t="str">
            <v>ABOGADO</v>
          </cell>
          <cell r="I772" t="str">
            <v>DERECHO</v>
          </cell>
          <cell r="J772" t="str">
            <v>GOBIERNO Y GESTION DEL DESARROLLO REGIONAL Y MUNICIPAL</v>
          </cell>
          <cell r="K772" t="str">
            <v>ESPECIALIZACION EN GOBIERNO Y GESTION DEL DESARROLLO REGIONAL Y MUNICIPAL</v>
          </cell>
          <cell r="L772">
            <v>42926</v>
          </cell>
          <cell r="M772">
            <v>1.0583333333333333</v>
          </cell>
          <cell r="N772" t="str">
            <v>Menos 20 servicio</v>
          </cell>
          <cell r="O772" t="str">
            <v>Planta</v>
          </cell>
          <cell r="P772" t="str">
            <v>Libre N y R</v>
          </cell>
          <cell r="R772" t="str">
            <v>Colombia</v>
          </cell>
          <cell r="S772" t="str">
            <v>Bogotá D. C.</v>
          </cell>
          <cell r="T772" t="str">
            <v>Bogotá D. C.</v>
          </cell>
          <cell r="U772">
            <v>23975</v>
          </cell>
          <cell r="V772">
            <v>52.944444444444443</v>
          </cell>
          <cell r="W772" t="str">
            <v>Menos 55 edad</v>
          </cell>
          <cell r="X772" t="str">
            <v>ACTIVO</v>
          </cell>
          <cell r="Y772" t="str">
            <v>M</v>
          </cell>
          <cell r="Z772" t="str">
            <v>jgomezr@contraloriabogota.gov.co</v>
          </cell>
          <cell r="AA772">
            <v>79359632</v>
          </cell>
          <cell r="AB772" t="str">
            <v>DIRECTIVO</v>
          </cell>
        </row>
        <row r="773">
          <cell r="A773">
            <v>79367046</v>
          </cell>
          <cell r="B773" t="str">
            <v>1629</v>
          </cell>
          <cell r="C773" t="str">
            <v xml:space="preserve">SALAMANCA FERNANDEZ ERNESTO </v>
          </cell>
          <cell r="D773" t="str">
            <v>PROFESIONAL UNIVERSITARIO 219 3</v>
          </cell>
          <cell r="E773" t="str">
            <v>PROFESIONAL UNIVERSITARIO 219 3</v>
          </cell>
          <cell r="F773" t="str">
            <v>DIRECCION SECTOR EDUCACION</v>
          </cell>
          <cell r="G773" t="str">
            <v>DIRECCION SECTOR EDUCACION</v>
          </cell>
          <cell r="H773" t="str">
            <v>CONTADOR PUBLICO</v>
          </cell>
          <cell r="I773" t="str">
            <v>CONTADURIA PUBLICA</v>
          </cell>
          <cell r="J773" t="str">
            <v>GERENCIA PUBLICA Y CONTROL FISCAL; GERENCIA FINANCIERA SISTEMATIZADA</v>
          </cell>
          <cell r="K773" t="str">
            <v>ESPECIALIZACION EN GERENCIA PUBLICA Y CONTROL FISCAL; ESPECIALIZACION EN GERENCIA FINANCIERA SISTEMATIZADA</v>
          </cell>
          <cell r="L773">
            <v>34361</v>
          </cell>
          <cell r="M773">
            <v>24.511111111111113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R773" t="str">
            <v>Colombia</v>
          </cell>
          <cell r="S773" t="str">
            <v>Bogotá D. C.</v>
          </cell>
          <cell r="T773" t="str">
            <v>Bogotá D. C.</v>
          </cell>
          <cell r="U773">
            <v>23312</v>
          </cell>
          <cell r="V773">
            <v>54.758333333333333</v>
          </cell>
          <cell r="W773" t="str">
            <v>Menos 55 edad</v>
          </cell>
          <cell r="X773" t="str">
            <v>ACTIVO</v>
          </cell>
          <cell r="Y773" t="str">
            <v>M</v>
          </cell>
          <cell r="Z773" t="str">
            <v>esalamanca@contraloriabogota.gov.co</v>
          </cell>
          <cell r="AA773">
            <v>79367046</v>
          </cell>
          <cell r="AB773" t="str">
            <v>PROFESIONAL</v>
          </cell>
        </row>
        <row r="774">
          <cell r="A774">
            <v>79367348</v>
          </cell>
          <cell r="B774" t="str">
            <v>1882</v>
          </cell>
          <cell r="C774" t="str">
            <v>FAJARDO ROJAS ROLAND LEONIDAS</v>
          </cell>
          <cell r="D774" t="str">
            <v>PROFESIONAL UNIVERSITARIO 219 3</v>
          </cell>
          <cell r="E774" t="str">
            <v>TECNICO OPERATIVO 314 3</v>
          </cell>
          <cell r="F774" t="str">
            <v>SUBDIRECCION DE RECURSOS TECNOLOGICOS</v>
          </cell>
          <cell r="G774" t="str">
            <v>DIRECCION DE TECNOLOGIAS DE LA INFORMACION Y LAS COMUNICACIONES</v>
          </cell>
          <cell r="H774" t="str">
            <v>INGENIERO DE SISTEMAS</v>
          </cell>
          <cell r="I774" t="str">
            <v>INGENIERIA DE SISTEMAS</v>
          </cell>
          <cell r="J774" t="str">
            <v/>
          </cell>
          <cell r="K774" t="str">
            <v/>
          </cell>
          <cell r="L774">
            <v>33256</v>
          </cell>
          <cell r="M774">
            <v>27.536111111111111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Q774" t="str">
            <v>Temporal</v>
          </cell>
          <cell r="R774" t="str">
            <v>Colombia</v>
          </cell>
          <cell r="S774" t="str">
            <v>Bogotá D. C.</v>
          </cell>
          <cell r="T774" t="str">
            <v>Bogotá D. C.</v>
          </cell>
          <cell r="U774">
            <v>24020</v>
          </cell>
          <cell r="V774">
            <v>52.822222222222223</v>
          </cell>
          <cell r="W774" t="str">
            <v>Menos 55 edad</v>
          </cell>
          <cell r="X774" t="str">
            <v>ACTIVO</v>
          </cell>
          <cell r="Y774" t="str">
            <v>M</v>
          </cell>
          <cell r="Z774" t="str">
            <v>rfajardo@mail.contraloriabogota.gov.co</v>
          </cell>
          <cell r="AA774">
            <v>79367348</v>
          </cell>
          <cell r="AB774" t="str">
            <v>PROFESIONAL</v>
          </cell>
        </row>
        <row r="775">
          <cell r="A775">
            <v>79368249</v>
          </cell>
          <cell r="B775" t="str">
            <v>1377</v>
          </cell>
          <cell r="C775" t="str">
            <v>MARTINEZ PEÑA MILTON FRANCISCO</v>
          </cell>
          <cell r="D775" t="str">
            <v>PROFESIONAL ESPECIALIZADO 222 7</v>
          </cell>
          <cell r="E775" t="str">
            <v>PROFESIONAL ESPECIALIZADO 222 7</v>
          </cell>
          <cell r="F775" t="str">
            <v>DIRECCION SECTOR SERVICIOS PUBLICOS</v>
          </cell>
          <cell r="G775" t="str">
            <v>DIRECCION SECTOR SERVICIOS PUBLICOS</v>
          </cell>
          <cell r="H775" t="str">
            <v>INGENIERO CIVIL</v>
          </cell>
          <cell r="I775" t="str">
            <v>INGENIERIA CIVIL</v>
          </cell>
          <cell r="J775" t="str">
            <v>FINANZAS PUBLICAS</v>
          </cell>
          <cell r="K775" t="str">
            <v>ESPECIALIZACION EN FINANZAS PUBLICAS</v>
          </cell>
          <cell r="L775">
            <v>42186</v>
          </cell>
          <cell r="M775">
            <v>3.0833333333333335</v>
          </cell>
          <cell r="N775" t="str">
            <v>Menos 20 servicio</v>
          </cell>
          <cell r="O775" t="str">
            <v>Planta</v>
          </cell>
          <cell r="P775" t="str">
            <v>Carrera Administ</v>
          </cell>
          <cell r="R775" t="str">
            <v>Colombia</v>
          </cell>
          <cell r="S775" t="str">
            <v>Bogotá D. C.</v>
          </cell>
          <cell r="T775" t="str">
            <v>Bogotá D. C.</v>
          </cell>
          <cell r="U775">
            <v>24046</v>
          </cell>
          <cell r="V775">
            <v>52.75277777777778</v>
          </cell>
          <cell r="W775" t="str">
            <v>Menos 55 edad</v>
          </cell>
          <cell r="X775" t="str">
            <v>ACTIVO</v>
          </cell>
          <cell r="Y775" t="str">
            <v>M</v>
          </cell>
          <cell r="Z775" t="str">
            <v>milmartinez@contraloriabogota.gov.co</v>
          </cell>
          <cell r="AA775">
            <v>79368249</v>
          </cell>
          <cell r="AB775" t="str">
            <v>PROFESIONAL</v>
          </cell>
        </row>
        <row r="776">
          <cell r="A776">
            <v>79368559</v>
          </cell>
          <cell r="B776" t="str">
            <v>1580</v>
          </cell>
          <cell r="C776" t="str">
            <v>TORO ACOSTA HENRY RUBEN</v>
          </cell>
          <cell r="D776" t="str">
            <v>PROFESIONAL UNIVERSITARIO 219 3</v>
          </cell>
          <cell r="E776" t="str">
            <v>PROFESIONAL UNIVERSITARIO 219 3</v>
          </cell>
          <cell r="F776" t="str">
            <v>SUBDIRECCION DE FISCALIZACION CONTROL URBANO</v>
          </cell>
          <cell r="G776" t="str">
            <v>DIRECCION SECTOR HABITAT Y AMBIENTE</v>
          </cell>
          <cell r="H776" t="str">
            <v>ARQUITECTO</v>
          </cell>
          <cell r="I776" t="str">
            <v>ARQUITECTURA</v>
          </cell>
          <cell r="J776" t="str">
            <v>MAGISTER EN PLANEACION URBANA</v>
          </cell>
          <cell r="K776" t="str">
            <v>MAESTRIA EN PLANEACION URBANA Y REGIONAL</v>
          </cell>
          <cell r="L776">
            <v>34361</v>
          </cell>
          <cell r="M776">
            <v>24.511111111111113</v>
          </cell>
          <cell r="N776" t="str">
            <v>Mas 20 servicio</v>
          </cell>
          <cell r="O776" t="str">
            <v>Planta</v>
          </cell>
          <cell r="P776" t="str">
            <v>Carrera Administ</v>
          </cell>
          <cell r="R776" t="str">
            <v>Colombia</v>
          </cell>
          <cell r="S776" t="str">
            <v>Bogotá D. C.</v>
          </cell>
          <cell r="T776" t="str">
            <v>Bogotá D. C.</v>
          </cell>
          <cell r="U776">
            <v>24094</v>
          </cell>
          <cell r="V776">
            <v>52.619444444444447</v>
          </cell>
          <cell r="W776" t="str">
            <v>Menos 55 edad</v>
          </cell>
          <cell r="X776" t="str">
            <v>ACTIVO</v>
          </cell>
          <cell r="Y776" t="str">
            <v>M</v>
          </cell>
          <cell r="Z776" t="str">
            <v>htoro@contraloriabogota.gov.co</v>
          </cell>
          <cell r="AA776">
            <v>79368559</v>
          </cell>
          <cell r="AB776" t="str">
            <v>PROFESIONAL</v>
          </cell>
        </row>
        <row r="777">
          <cell r="A777">
            <v>79368798</v>
          </cell>
          <cell r="B777" t="str">
            <v>1809</v>
          </cell>
          <cell r="C777" t="str">
            <v xml:space="preserve">SANCHEZ CASTIBLANCO ANDRES </v>
          </cell>
          <cell r="D777" t="str">
            <v>TECNICO OPERATIVO 314 5</v>
          </cell>
          <cell r="E777" t="str">
            <v>TECNICO OPERATIVO 314 5</v>
          </cell>
          <cell r="F777" t="str">
            <v>DIRECCION SECTOR GOBIERNO</v>
          </cell>
          <cell r="G777" t="str">
            <v>DIRECCION SECTOR GOBIERNO</v>
          </cell>
          <cell r="H777" t="str">
            <v>CONTADOR PUBLICO</v>
          </cell>
          <cell r="I777" t="str">
            <v>CONTADURIA PUBLICA</v>
          </cell>
          <cell r="K777" t="str">
            <v/>
          </cell>
          <cell r="L777">
            <v>42678</v>
          </cell>
          <cell r="M777">
            <v>1.7416666666666667</v>
          </cell>
          <cell r="N777" t="str">
            <v>Menos 20 servicio</v>
          </cell>
          <cell r="O777" t="str">
            <v>Planta</v>
          </cell>
          <cell r="P777" t="str">
            <v>Carrera Administ</v>
          </cell>
          <cell r="Q777" t="str">
            <v>Temporal</v>
          </cell>
          <cell r="R777" t="str">
            <v>Colombia</v>
          </cell>
          <cell r="S777" t="str">
            <v>Bogotá D. C.</v>
          </cell>
          <cell r="T777" t="str">
            <v>Bogotá D. C.</v>
          </cell>
          <cell r="U777">
            <v>24097</v>
          </cell>
          <cell r="V777">
            <v>52.611111111111114</v>
          </cell>
          <cell r="W777" t="str">
            <v>Menos 55 edad</v>
          </cell>
          <cell r="X777" t="str">
            <v>ACTIVO</v>
          </cell>
          <cell r="Y777" t="str">
            <v>M</v>
          </cell>
          <cell r="Z777" t="str">
            <v>andressanchez@contraloriabogota.gov.co</v>
          </cell>
          <cell r="AA777">
            <v>79368798</v>
          </cell>
          <cell r="AB777" t="str">
            <v>TÉCNICO</v>
          </cell>
        </row>
        <row r="778">
          <cell r="A778">
            <v>79370016</v>
          </cell>
          <cell r="B778" t="str">
            <v>1334</v>
          </cell>
          <cell r="C778" t="str">
            <v>VARGAS ALVAREZ LUIS FERNANDO</v>
          </cell>
          <cell r="D778" t="str">
            <v>PROFESIONAL ESPECIALIZADO 222 7</v>
          </cell>
          <cell r="E778" t="str">
            <v>PROFESIONAL ESPECIALIZADO 222 7</v>
          </cell>
          <cell r="F778" t="str">
            <v>DIRECCION DE PARTICIPACION CIUDADANA Y DESARROLLO LOCAL</v>
          </cell>
          <cell r="G778" t="str">
            <v>DIRECCION DE PARTICIPACION CIUDADANA Y DESARROLLO LOCAL</v>
          </cell>
          <cell r="H778" t="str">
            <v>INGENIERO CIVIL</v>
          </cell>
          <cell r="I778" t="str">
            <v>INGENIERIA CIVIL</v>
          </cell>
          <cell r="J778" t="str">
            <v>SISTEMAS GERENCIALES DE INGENIERIA; PLANIFICACION Y ADMINISTRACION DEL DESARROLLO GERENCIAL; MAGISTER EN ESTUDIOS INTERDISCIPLINARIOS SOBRE DESARROLLO</v>
          </cell>
          <cell r="K778" t="str">
            <v>ESPECIALIZACION EN SISTEMAS GERENCIALES DE INGENIERIA; ESPECIALIZACION EN PLANIFICACION Y ADMINISTRACION DEL DESARROLLO REGIONAL; MAESTRIA EN ESTUDIOS INTERDISCIPLINARIOS SOBRE DESARROLLO</v>
          </cell>
          <cell r="L778">
            <v>42186</v>
          </cell>
          <cell r="M778">
            <v>3.0833333333333335</v>
          </cell>
          <cell r="N778" t="str">
            <v>Menos 20 servicio</v>
          </cell>
          <cell r="O778" t="str">
            <v>Planta</v>
          </cell>
          <cell r="P778" t="str">
            <v>Carrera Administ</v>
          </cell>
          <cell r="R778" t="str">
            <v>Colombia</v>
          </cell>
          <cell r="S778" t="str">
            <v>Magdalena</v>
          </cell>
          <cell r="T778" t="str">
            <v>El Banco</v>
          </cell>
          <cell r="U778">
            <v>24234</v>
          </cell>
          <cell r="V778">
            <v>52.233333333333334</v>
          </cell>
          <cell r="W778" t="str">
            <v>Menos 55 edad</v>
          </cell>
          <cell r="X778" t="str">
            <v>ACTIVO</v>
          </cell>
          <cell r="Y778" t="str">
            <v>M</v>
          </cell>
          <cell r="Z778" t="str">
            <v>lvargas@contraloriabogota.gov.co</v>
          </cell>
          <cell r="AA778">
            <v>79370016</v>
          </cell>
          <cell r="AB778" t="str">
            <v>PROFESIONAL</v>
          </cell>
        </row>
        <row r="779">
          <cell r="A779">
            <v>79372880</v>
          </cell>
          <cell r="B779" t="str">
            <v>1562</v>
          </cell>
          <cell r="C779" t="str">
            <v>CORTES OCHOA LUIS GERMAN</v>
          </cell>
          <cell r="D779" t="str">
            <v>PROFESIONAL ESPECIALIZADO 222 5</v>
          </cell>
          <cell r="E779" t="str">
            <v>PROFESIONAL UNIVERSITARIO 219 3</v>
          </cell>
          <cell r="F779" t="str">
            <v>SUBDIRECCION DE FISCALIZACION CONTROL URBANO</v>
          </cell>
          <cell r="G779" t="str">
            <v>DIRECCION SECTOR HABITAT Y AMBIENTE</v>
          </cell>
          <cell r="H779" t="str">
            <v>CONTADOR PUBLICO</v>
          </cell>
          <cell r="I779" t="str">
            <v>CONTADURIA PUBLICA</v>
          </cell>
          <cell r="J779" t="str">
            <v>REVISORIA FISCAL</v>
          </cell>
          <cell r="K779" t="str">
            <v>ESPECIALIZACION EN REVISORIA FISCAL</v>
          </cell>
          <cell r="L779">
            <v>35818</v>
          </cell>
          <cell r="M779">
            <v>20.522222222222222</v>
          </cell>
          <cell r="N779" t="str">
            <v>Mas 20 servicio</v>
          </cell>
          <cell r="O779" t="str">
            <v>Planta</v>
          </cell>
          <cell r="P779" t="str">
            <v>Carrera Administ</v>
          </cell>
          <cell r="R779" t="str">
            <v>Colombia</v>
          </cell>
          <cell r="S779" t="str">
            <v>Bogotá D. C.</v>
          </cell>
          <cell r="T779" t="str">
            <v>Bogotá D. C.</v>
          </cell>
          <cell r="U779">
            <v>24161</v>
          </cell>
          <cell r="V779">
            <v>52.43888888888889</v>
          </cell>
          <cell r="W779" t="str">
            <v>Menos 55 edad</v>
          </cell>
          <cell r="X779" t="str">
            <v>ACTIVO</v>
          </cell>
          <cell r="Y779" t="str">
            <v>M</v>
          </cell>
          <cell r="Z779" t="str">
            <v>lcortes@contraloriabogota.gov.co</v>
          </cell>
          <cell r="AA779">
            <v>79372880</v>
          </cell>
          <cell r="AB779" t="str">
            <v>PROFESIONAL</v>
          </cell>
        </row>
        <row r="780">
          <cell r="A780">
            <v>79373451</v>
          </cell>
          <cell r="B780" t="str">
            <v>1827</v>
          </cell>
          <cell r="C780" t="str">
            <v xml:space="preserve">MORALES BENAVIDES FERNANDO </v>
          </cell>
          <cell r="D780" t="str">
            <v>PROFESIONAL UNIVERSITARIO 219 1</v>
          </cell>
          <cell r="E780" t="str">
            <v>TECNICO OPERATIVO 314 5</v>
          </cell>
          <cell r="F780" t="str">
            <v>DIRECCION DE PARTICIPACION CIUDADANA Y DESARROLLO LOCAL</v>
          </cell>
          <cell r="G780" t="str">
            <v>DIRECCION DE PARTICIPACION CIUDADANA Y DESARROLLO LOCAL</v>
          </cell>
          <cell r="H780" t="str">
            <v>INGENIERO DE SISTEMAS</v>
          </cell>
          <cell r="I780" t="str">
            <v>INGENIERIA DE SISTEMAS</v>
          </cell>
          <cell r="K780" t="str">
            <v/>
          </cell>
          <cell r="L780">
            <v>34402</v>
          </cell>
          <cell r="M780">
            <v>24.394444444444446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Q780" t="str">
            <v>Definitivo</v>
          </cell>
          <cell r="R780" t="str">
            <v>Colombia</v>
          </cell>
          <cell r="S780" t="str">
            <v>Bogotá D. C.</v>
          </cell>
          <cell r="T780" t="str">
            <v>Bogotá D. C.</v>
          </cell>
          <cell r="U780">
            <v>23926</v>
          </cell>
          <cell r="V780">
            <v>53.077777777777776</v>
          </cell>
          <cell r="W780" t="str">
            <v>Menos 55 edad</v>
          </cell>
          <cell r="X780" t="str">
            <v>ACTIVO</v>
          </cell>
          <cell r="Y780" t="str">
            <v>M</v>
          </cell>
          <cell r="Z780" t="str">
            <v>fmorales@contraloriabogota.gov.co</v>
          </cell>
          <cell r="AA780">
            <v>79373451</v>
          </cell>
          <cell r="AB780" t="str">
            <v>PROFESIONAL</v>
          </cell>
        </row>
        <row r="781">
          <cell r="A781">
            <v>79374814</v>
          </cell>
          <cell r="B781" t="str">
            <v>1682</v>
          </cell>
          <cell r="C781" t="str">
            <v>SANCHEZ TORIFIO HECTOR ALIRIO</v>
          </cell>
          <cell r="D781" t="str">
            <v>PROFESIONAL UNIVERSITARIO 219 3</v>
          </cell>
          <cell r="E781" t="str">
            <v>PROFESIONAL UNIVERSITARIO 219 3</v>
          </cell>
          <cell r="F781" t="str">
            <v>DIRECCION SECTOR GOBIERNO</v>
          </cell>
          <cell r="G781" t="str">
            <v>DIRECCION SECTOR GOBIERNO</v>
          </cell>
          <cell r="H781" t="str">
            <v>ECONOMISTA</v>
          </cell>
          <cell r="I781" t="str">
            <v>ECONOMIA</v>
          </cell>
          <cell r="J781" t="str">
            <v>GERENCIA FINANCIERA SISTEMATIZADA</v>
          </cell>
          <cell r="K781" t="str">
            <v>ESPECIALIZACION EN GERENCIA FINANCIERA SISTEMATIZADA</v>
          </cell>
          <cell r="L781">
            <v>34016</v>
          </cell>
          <cell r="M781">
            <v>25.458333333333332</v>
          </cell>
          <cell r="N781" t="str">
            <v>Mas 20 servicio</v>
          </cell>
          <cell r="O781" t="str">
            <v>Planta</v>
          </cell>
          <cell r="P781" t="str">
            <v>Carrera Administ</v>
          </cell>
          <cell r="R781" t="str">
            <v>Colombia</v>
          </cell>
          <cell r="S781" t="str">
            <v>Bogotá D. C.</v>
          </cell>
          <cell r="T781" t="str">
            <v>Bogotá D. C.</v>
          </cell>
          <cell r="U781">
            <v>24183</v>
          </cell>
          <cell r="V781">
            <v>52.37222222222222</v>
          </cell>
          <cell r="W781" t="str">
            <v>Menos 55 edad</v>
          </cell>
          <cell r="X781" t="str">
            <v>ACTIVO</v>
          </cell>
          <cell r="Y781" t="str">
            <v>M</v>
          </cell>
          <cell r="Z781" t="str">
            <v>hsanchez@contraloriabogota.gov.co</v>
          </cell>
          <cell r="AA781">
            <v>79374814</v>
          </cell>
          <cell r="AB781" t="str">
            <v>PROFESIONAL</v>
          </cell>
        </row>
        <row r="782">
          <cell r="A782">
            <v>79381702</v>
          </cell>
          <cell r="B782" t="str">
            <v>1628</v>
          </cell>
          <cell r="C782" t="str">
            <v>MOLINA OVALLE WILLIAM IVAN</v>
          </cell>
          <cell r="D782" t="str">
            <v>PROFESIONAL UNIVERSITARIO 219 3</v>
          </cell>
          <cell r="E782" t="str">
            <v>PROFESIONAL UNIVERSITARIO 219 3</v>
          </cell>
          <cell r="F782" t="str">
            <v>DIRECCION SECTOR HACIENDA</v>
          </cell>
          <cell r="G782" t="str">
            <v>DIRECCION SECTOR HACIENDA</v>
          </cell>
          <cell r="H782" t="str">
            <v>ABOGADO</v>
          </cell>
          <cell r="I782" t="str">
            <v>DERECHO</v>
          </cell>
          <cell r="J782" t="str">
            <v>DERECHO PROCESAL; DOCENCIA UNIVERSITARIA; MAGISTER EN DIRECCION ESTRATEGICA</v>
          </cell>
          <cell r="K782" t="str">
            <v>ESPECIALIZACION EN DERECHO PROCESAL; ESPECIALIZACION EN DOCENCIA UNIVERSITARIA; MAESTRIA EN GERENCIA ESTRATEGICA</v>
          </cell>
          <cell r="L782">
            <v>35415</v>
          </cell>
          <cell r="M782">
            <v>21.625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R782" t="str">
            <v>Colombia</v>
          </cell>
          <cell r="S782" t="str">
            <v>Bogotá D. C.</v>
          </cell>
          <cell r="T782" t="str">
            <v>Bogotá D. C.</v>
          </cell>
          <cell r="U782">
            <v>24049</v>
          </cell>
          <cell r="V782">
            <v>52.744444444444447</v>
          </cell>
          <cell r="W782" t="str">
            <v>Menos 55 edad</v>
          </cell>
          <cell r="X782" t="str">
            <v>ACTIVO</v>
          </cell>
          <cell r="Y782" t="str">
            <v>M</v>
          </cell>
          <cell r="Z782" t="str">
            <v>wmolina@contraloriabogota.gov.co</v>
          </cell>
          <cell r="AA782">
            <v>79381702</v>
          </cell>
          <cell r="AB782" t="str">
            <v>PROFESIONAL</v>
          </cell>
        </row>
        <row r="783">
          <cell r="A783">
            <v>79382927</v>
          </cell>
          <cell r="B783" t="str">
            <v>1847</v>
          </cell>
          <cell r="C783" t="str">
            <v>FIGUEROA MORALES EDGAR JESUS</v>
          </cell>
          <cell r="D783" t="str">
            <v>TECNICO OPERATIVO 314 5</v>
          </cell>
          <cell r="E783" t="str">
            <v>TECNICO OPERATIVO 314 5</v>
          </cell>
          <cell r="F783" t="str">
            <v>DIRECCION DE PARTICIPACION CIUDADANA Y DESARROLLO LOCAL</v>
          </cell>
          <cell r="G783" t="str">
            <v>DIRECCION DE PARTICIPACION CIUDADANA Y DESARROLLO LOCAL</v>
          </cell>
          <cell r="H783" t="str">
            <v>TECNOLOGO EN ELECTROMECANICA</v>
          </cell>
          <cell r="I783" t="str">
            <v>TECNOLOGIA EN ELECTROMECANICA</v>
          </cell>
          <cell r="J783" t="str">
            <v/>
          </cell>
          <cell r="K783" t="str">
            <v/>
          </cell>
          <cell r="L783">
            <v>35621</v>
          </cell>
          <cell r="M783">
            <v>21.058333333333334</v>
          </cell>
          <cell r="N783" t="str">
            <v>Mas 20 servicio</v>
          </cell>
          <cell r="O783" t="str">
            <v>Planta</v>
          </cell>
          <cell r="P783" t="str">
            <v>Carrera Administ</v>
          </cell>
          <cell r="R783" t="str">
            <v>Colombia</v>
          </cell>
          <cell r="S783" t="str">
            <v>Bogotá D. C.</v>
          </cell>
          <cell r="T783" t="str">
            <v>Bogotá D. C.</v>
          </cell>
          <cell r="U783">
            <v>24114</v>
          </cell>
          <cell r="V783">
            <v>52.56666666666667</v>
          </cell>
          <cell r="W783" t="str">
            <v>Menos 55 edad</v>
          </cell>
          <cell r="X783" t="str">
            <v>ACTIVO</v>
          </cell>
          <cell r="Y783" t="str">
            <v>M</v>
          </cell>
          <cell r="Z783" t="str">
            <v>efigueroa@contraloriabogota.gov.co</v>
          </cell>
          <cell r="AA783">
            <v>79382927</v>
          </cell>
          <cell r="AB783" t="str">
            <v>TÉCNICO</v>
          </cell>
        </row>
        <row r="784">
          <cell r="A784">
            <v>79385120</v>
          </cell>
          <cell r="B784" t="str">
            <v>2016</v>
          </cell>
          <cell r="C784" t="str">
            <v>TORRES LARA CARLOS ALBERTO</v>
          </cell>
          <cell r="D784" t="str">
            <v>CONDUCTOR MECANICO 482 4</v>
          </cell>
          <cell r="E784" t="str">
            <v>CONDUCTOR MECANICO 482 4</v>
          </cell>
          <cell r="F784" t="str">
            <v>SUBDIRECCION DE SERVICIOS GENERALES</v>
          </cell>
          <cell r="G784" t="str">
            <v>DIRECCION ADMINISTRATIVA Y FINANCIERA</v>
          </cell>
          <cell r="H784" t="str">
            <v>BACHILLER</v>
          </cell>
          <cell r="I784" t="str">
            <v>BACHILLERATO</v>
          </cell>
          <cell r="L784">
            <v>43040</v>
          </cell>
          <cell r="M784">
            <v>0.75</v>
          </cell>
          <cell r="N784" t="str">
            <v>Menos 20 servicio</v>
          </cell>
          <cell r="O784" t="str">
            <v>Provisional</v>
          </cell>
          <cell r="P784" t="str">
            <v>Definitivo</v>
          </cell>
          <cell r="R784" t="str">
            <v>Colombia</v>
          </cell>
          <cell r="S784" t="str">
            <v>Bogotá D. C.</v>
          </cell>
          <cell r="T784" t="str">
            <v>Bogotá D. C.</v>
          </cell>
          <cell r="U784">
            <v>24049</v>
          </cell>
          <cell r="V784">
            <v>52.744444444444447</v>
          </cell>
          <cell r="W784" t="str">
            <v>Menos 55 edad</v>
          </cell>
          <cell r="X784" t="str">
            <v>ACTIVO</v>
          </cell>
          <cell r="Y784" t="str">
            <v>M</v>
          </cell>
          <cell r="AA784">
            <v>79385120</v>
          </cell>
          <cell r="AB784" t="str">
            <v>ASISTENCIAL</v>
          </cell>
        </row>
        <row r="785">
          <cell r="A785">
            <v>79389447</v>
          </cell>
          <cell r="B785" t="str">
            <v>1613</v>
          </cell>
          <cell r="C785" t="str">
            <v>MEDINA RODRIGUEZ MANUEL RICARDO</v>
          </cell>
          <cell r="D785" t="str">
            <v>PROFESIONAL UNIVERSITARIO 219 3</v>
          </cell>
          <cell r="E785" t="str">
            <v>PROFESIONAL UNIVERSITARIO 219 3</v>
          </cell>
          <cell r="F785" t="str">
            <v>SUBDIRECCION DE LA GESTION DE LA INFORMACION</v>
          </cell>
          <cell r="G785" t="str">
            <v>DIRECCION DE TECNOLOGIAS DE LA INFORMACION Y LAS COMUNICACIONES</v>
          </cell>
          <cell r="H785" t="str">
            <v>INGENIERO INDUSTRIAL</v>
          </cell>
          <cell r="I785" t="str">
            <v>INGENIERIA INDUSTRIAL</v>
          </cell>
          <cell r="J785" t="str">
            <v/>
          </cell>
          <cell r="K785" t="str">
            <v/>
          </cell>
          <cell r="L785">
            <v>42290</v>
          </cell>
          <cell r="M785">
            <v>2.8</v>
          </cell>
          <cell r="N785" t="str">
            <v>Menos 20 servicio</v>
          </cell>
          <cell r="O785" t="str">
            <v>Planta</v>
          </cell>
          <cell r="P785" t="str">
            <v>Carrera Administ</v>
          </cell>
          <cell r="R785" t="str">
            <v>Colombia</v>
          </cell>
          <cell r="S785" t="str">
            <v>Bogotá D. C.</v>
          </cell>
          <cell r="T785" t="str">
            <v>Bogotá D. C.</v>
          </cell>
          <cell r="U785">
            <v>24131</v>
          </cell>
          <cell r="V785">
            <v>52.519444444444446</v>
          </cell>
          <cell r="W785" t="str">
            <v>Menos 55 edad</v>
          </cell>
          <cell r="X785" t="str">
            <v>ACTIVO</v>
          </cell>
          <cell r="Y785" t="str">
            <v>M</v>
          </cell>
          <cell r="Z785" t="str">
            <v>mrmedina@contraloriabogota.gov.co</v>
          </cell>
          <cell r="AA785">
            <v>79389447</v>
          </cell>
          <cell r="AB785" t="str">
            <v>PROFESIONAL</v>
          </cell>
        </row>
        <row r="786">
          <cell r="A786">
            <v>79389681</v>
          </cell>
          <cell r="B786" t="str">
            <v>1547</v>
          </cell>
          <cell r="C786" t="str">
            <v>ROJAS CORTES CARLOS ENRIQUE</v>
          </cell>
          <cell r="D786" t="str">
            <v>PROFESIONAL UNIVERSITARIO 219 3</v>
          </cell>
          <cell r="E786" t="str">
            <v>PROFESIONAL UNIVERSITARIO 219 3</v>
          </cell>
          <cell r="F786" t="str">
            <v>DIRECCION SECTOR HABITAT Y AMBIENTE</v>
          </cell>
          <cell r="G786" t="str">
            <v>DIRECCION SECTOR HABITAT Y AMBIENTE</v>
          </cell>
          <cell r="H786" t="str">
            <v>INGENIERO CATASTRAL Y GEODESTA</v>
          </cell>
          <cell r="I786" t="str">
            <v>INGENIERIA CATASTRAL Y GEODESIA</v>
          </cell>
          <cell r="J786" t="str">
            <v>GOBIERNO Y CONTROL FISCAL DEL DISTRITO</v>
          </cell>
          <cell r="K786" t="str">
            <v>ESPECIALIZACION EN GOBIERNO Y CONTROL DEL DISTRITO CAPITAL</v>
          </cell>
          <cell r="L786">
            <v>35444</v>
          </cell>
          <cell r="M786">
            <v>21.547222222222221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R786" t="str">
            <v>Colombia</v>
          </cell>
          <cell r="S786" t="str">
            <v>Bogotá D. C.</v>
          </cell>
          <cell r="T786" t="str">
            <v>Bogotá D. C.</v>
          </cell>
          <cell r="U786">
            <v>24087</v>
          </cell>
          <cell r="V786">
            <v>52.638888888888886</v>
          </cell>
          <cell r="W786" t="str">
            <v>Menos 55 edad</v>
          </cell>
          <cell r="X786" t="str">
            <v>ACTIVO</v>
          </cell>
          <cell r="Y786" t="str">
            <v>M</v>
          </cell>
          <cell r="Z786" t="str">
            <v>crojas@contraloriabogota.gov.co</v>
          </cell>
          <cell r="AA786">
            <v>79389681</v>
          </cell>
          <cell r="AB786" t="str">
            <v>PROFESIONAL</v>
          </cell>
        </row>
        <row r="787">
          <cell r="A787">
            <v>79393858</v>
          </cell>
          <cell r="B787" t="str">
            <v>1712</v>
          </cell>
          <cell r="C787" t="str">
            <v>ROBAYO TORRES LUIS FRANCISCO</v>
          </cell>
          <cell r="D787" t="str">
            <v>PROFESIONAL UNIVERSITARIO 219 3</v>
          </cell>
          <cell r="E787" t="str">
            <v>PROFESIONAL UNIVERSITARIO 219 3</v>
          </cell>
          <cell r="F787" t="str">
            <v>DIRECCION SECTOR EDUCACION</v>
          </cell>
          <cell r="G787" t="str">
            <v>DIRECCION SECTOR EDUCACION</v>
          </cell>
          <cell r="H787" t="str">
            <v>CONTADOR PUBLICO</v>
          </cell>
          <cell r="I787" t="str">
            <v>CONTADURIA PUBLICA</v>
          </cell>
          <cell r="J787" t="str">
            <v>GERENCIA PÚBLICA CON ÉNFÁSIS EN CONTROL FISCAL; GESTION PUBLICA</v>
          </cell>
          <cell r="K787" t="str">
            <v>ESPECIALIZACION EN GERENCIA PUBLICA Y CONTROL FISCAL; ESPECIALIZACION EN GESTION PUBLICA</v>
          </cell>
          <cell r="L787">
            <v>34107</v>
          </cell>
          <cell r="M787">
            <v>25.202777777777779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R787" t="str">
            <v>Colombia</v>
          </cell>
          <cell r="S787" t="str">
            <v>Boyacá</v>
          </cell>
          <cell r="T787" t="str">
            <v>Sutamarchan</v>
          </cell>
          <cell r="U787">
            <v>23576</v>
          </cell>
          <cell r="V787">
            <v>54.036111111111111</v>
          </cell>
          <cell r="W787" t="str">
            <v>Menos 55 edad</v>
          </cell>
          <cell r="X787" t="str">
            <v>ACTIVO</v>
          </cell>
          <cell r="Y787" t="str">
            <v>M</v>
          </cell>
          <cell r="Z787" t="str">
            <v>lfrobayo@contraloriabogota.gov.co</v>
          </cell>
          <cell r="AA787">
            <v>79393858</v>
          </cell>
          <cell r="AB787" t="str">
            <v>PROFESIONAL</v>
          </cell>
        </row>
        <row r="788">
          <cell r="A788">
            <v>79394142</v>
          </cell>
          <cell r="B788" t="str">
            <v>1414</v>
          </cell>
          <cell r="C788" t="str">
            <v xml:space="preserve">SANCHEZ GAITAN OSCAR </v>
          </cell>
          <cell r="D788" t="str">
            <v>PROFESIONAL ESPECIALIZADO 222 7</v>
          </cell>
          <cell r="E788" t="str">
            <v>PROFESIONAL ESPECIALIZADO 222 7</v>
          </cell>
          <cell r="F788" t="str">
            <v>DIRECCION SECTOR HACIENDA</v>
          </cell>
          <cell r="G788" t="str">
            <v>DIRECCION SECTOR HACIENDA</v>
          </cell>
          <cell r="H788" t="str">
            <v>INGENIERO CATASTRAL Y GEODESTA</v>
          </cell>
          <cell r="I788" t="str">
            <v>INGENIERIA CATASTRAL Y GEODESIA</v>
          </cell>
          <cell r="J788" t="str">
            <v>POLITICA SOCIAL</v>
          </cell>
          <cell r="K788" t="str">
            <v>ESPECIALIZACION EN POLITICA SOCIAL</v>
          </cell>
          <cell r="L788">
            <v>34723</v>
          </cell>
          <cell r="M788">
            <v>23.519444444444446</v>
          </cell>
          <cell r="N788" t="str">
            <v>Mas 20 servicio</v>
          </cell>
          <cell r="O788" t="str">
            <v>Planta</v>
          </cell>
          <cell r="P788" t="str">
            <v>Carrera Administ</v>
          </cell>
          <cell r="R788" t="str">
            <v>Colombia</v>
          </cell>
          <cell r="S788" t="str">
            <v>Bogotá D. C.</v>
          </cell>
          <cell r="T788" t="str">
            <v>Bogotá D. C.</v>
          </cell>
          <cell r="U788">
            <v>24229</v>
          </cell>
          <cell r="V788">
            <v>52.24722222222222</v>
          </cell>
          <cell r="W788" t="str">
            <v>Menos 55 edad</v>
          </cell>
          <cell r="X788" t="str">
            <v>ACTIVO</v>
          </cell>
          <cell r="Y788" t="str">
            <v>M</v>
          </cell>
          <cell r="Z788" t="str">
            <v>ossanchez@contraloriabogota.gov.co</v>
          </cell>
          <cell r="AA788">
            <v>79394142</v>
          </cell>
          <cell r="AB788" t="str">
            <v>PROFESIONAL</v>
          </cell>
        </row>
        <row r="789">
          <cell r="A789">
            <v>79399483</v>
          </cell>
          <cell r="B789" t="str">
            <v>1204</v>
          </cell>
          <cell r="C789" t="str">
            <v xml:space="preserve">ACEVEDO  JAIME </v>
          </cell>
          <cell r="D789" t="str">
            <v>ASESOR 105 1</v>
          </cell>
          <cell r="E789" t="str">
            <v>ASESOR 105 1</v>
          </cell>
          <cell r="F789" t="str">
            <v>DIRECCION SECTOR DESARROLLO ECONOMICO, INDUSTRIA Y TURISMO</v>
          </cell>
          <cell r="G789" t="str">
            <v>DIRECCION SECTOR DESARROLLO ECONOMICO, INDUSTRIA Y TURISMO</v>
          </cell>
          <cell r="H789" t="str">
            <v>ABOGADO</v>
          </cell>
          <cell r="I789" t="str">
            <v>DERECHO</v>
          </cell>
          <cell r="J789" t="str">
            <v>DERECHO ADMINISTRATIVO Y CONSTITUCIONAL; DERECHO DE POLICIA</v>
          </cell>
          <cell r="K789" t="str">
            <v>ESPECIALIZACION EN DERECHO ADMINISTRATIVO Y CONSTITUCIONAL; ESPECIALIZACION EN DERECHO DE POLICIA</v>
          </cell>
          <cell r="L789">
            <v>42556</v>
          </cell>
          <cell r="M789">
            <v>2.0722222222222224</v>
          </cell>
          <cell r="N789" t="str">
            <v>Menos 20 servicio</v>
          </cell>
          <cell r="O789" t="str">
            <v>Planta</v>
          </cell>
          <cell r="P789" t="str">
            <v>Libre N y R</v>
          </cell>
          <cell r="R789" t="str">
            <v>Colombia</v>
          </cell>
          <cell r="S789" t="str">
            <v>Boyacá</v>
          </cell>
          <cell r="T789" t="str">
            <v>Tibana</v>
          </cell>
          <cell r="U789">
            <v>24318</v>
          </cell>
          <cell r="V789">
            <v>52.00277777777778</v>
          </cell>
          <cell r="W789" t="str">
            <v>Menos 55 edad</v>
          </cell>
          <cell r="X789" t="str">
            <v>ACTIVO</v>
          </cell>
          <cell r="Y789" t="str">
            <v>M</v>
          </cell>
          <cell r="Z789" t="str">
            <v>jacevedo@contraloriabogota.gov.co</v>
          </cell>
          <cell r="AA789">
            <v>79399483</v>
          </cell>
          <cell r="AB789" t="str">
            <v>ASESOR</v>
          </cell>
        </row>
        <row r="790">
          <cell r="A790">
            <v>79401002</v>
          </cell>
          <cell r="B790" t="str">
            <v>2023</v>
          </cell>
          <cell r="C790" t="str">
            <v>FORERO MARTINEZ YADITH HERNANDO</v>
          </cell>
          <cell r="D790" t="str">
            <v>CONDUCTOR MECANICO 482 4</v>
          </cell>
          <cell r="E790" t="str">
            <v>CONDUCTOR MECANICO 482 4</v>
          </cell>
          <cell r="F790" t="str">
            <v>SUBDIRECCION DE SERVICIOS GENERALES</v>
          </cell>
          <cell r="G790" t="str">
            <v>DIRECCION ADMINISTRATIVA Y FINANCIERA</v>
          </cell>
          <cell r="H790" t="str">
            <v>BACHILLER ACADEMICO</v>
          </cell>
          <cell r="I790" t="str">
            <v>BACHILLERATO ACADEMICO</v>
          </cell>
          <cell r="J790" t="str">
            <v/>
          </cell>
          <cell r="K790" t="str">
            <v/>
          </cell>
          <cell r="L790">
            <v>42258</v>
          </cell>
          <cell r="M790">
            <v>2.8888888888888888</v>
          </cell>
          <cell r="N790" t="str">
            <v>Menos 20 servicio</v>
          </cell>
          <cell r="O790" t="str">
            <v>Planta</v>
          </cell>
          <cell r="P790" t="str">
            <v>Carrera Administ</v>
          </cell>
          <cell r="R790" t="str">
            <v>Colombia</v>
          </cell>
          <cell r="S790" t="str">
            <v>Bogotá D. C.</v>
          </cell>
          <cell r="T790" t="str">
            <v>Bogotá D. C.</v>
          </cell>
          <cell r="U790">
            <v>24355</v>
          </cell>
          <cell r="V790">
            <v>51.905555555555559</v>
          </cell>
          <cell r="W790" t="str">
            <v>Menos 55 edad</v>
          </cell>
          <cell r="X790" t="str">
            <v>ACTIVO</v>
          </cell>
          <cell r="Y790" t="str">
            <v>M</v>
          </cell>
          <cell r="Z790" t="str">
            <v>yaforero@contraloriabogota.gov.co</v>
          </cell>
          <cell r="AA790">
            <v>79401002</v>
          </cell>
          <cell r="AB790" t="str">
            <v>ASISTENCIAL</v>
          </cell>
        </row>
        <row r="791">
          <cell r="A791">
            <v>79402034</v>
          </cell>
          <cell r="B791" t="str">
            <v>1538</v>
          </cell>
          <cell r="C791" t="str">
            <v xml:space="preserve">CORREA PIL DAGOBERTO </v>
          </cell>
          <cell r="D791" t="str">
            <v>PROFESIONAL ESPECIALIZADO 222 5</v>
          </cell>
          <cell r="E791" t="str">
            <v>PROFESIONAL UNIVERSITARIO 219 3</v>
          </cell>
          <cell r="F791" t="str">
            <v>SUBDIRECCION DE FISCALIZACION MOVILIDAD</v>
          </cell>
          <cell r="G791" t="str">
            <v>DIRECCION SECTOR MOVILIDAD</v>
          </cell>
          <cell r="H791" t="str">
            <v>ECONOMISTA</v>
          </cell>
          <cell r="I791" t="str">
            <v>ECONOMIA</v>
          </cell>
          <cell r="J791" t="str">
            <v>CONTROL INTERNO</v>
          </cell>
          <cell r="K791" t="str">
            <v>ESPECIALIZACION EN CONTROL INTERNO</v>
          </cell>
          <cell r="L791">
            <v>34353</v>
          </cell>
          <cell r="M791">
            <v>24.533333333333335</v>
          </cell>
          <cell r="N791" t="str">
            <v>Mas 20 servicio</v>
          </cell>
          <cell r="O791" t="str">
            <v>Planta</v>
          </cell>
          <cell r="P791" t="str">
            <v>Carrera Administ</v>
          </cell>
          <cell r="R791" t="str">
            <v>Colombia</v>
          </cell>
          <cell r="S791" t="str">
            <v>Huila</v>
          </cell>
          <cell r="T791" t="str">
            <v>Garzon</v>
          </cell>
          <cell r="U791">
            <v>23998</v>
          </cell>
          <cell r="V791">
            <v>52.883333333333333</v>
          </cell>
          <cell r="W791" t="str">
            <v>Menos 55 edad</v>
          </cell>
          <cell r="X791" t="str">
            <v>ACTIVO</v>
          </cell>
          <cell r="Y791" t="str">
            <v>M</v>
          </cell>
          <cell r="Z791" t="str">
            <v>dcorrea@contraloriabogota.gov.co</v>
          </cell>
          <cell r="AA791">
            <v>79402034</v>
          </cell>
          <cell r="AB791" t="str">
            <v>PROFESIONAL</v>
          </cell>
        </row>
        <row r="792">
          <cell r="A792">
            <v>79404550</v>
          </cell>
          <cell r="B792" t="str">
            <v>2021</v>
          </cell>
          <cell r="C792" t="str">
            <v>SANCHEZ DUQUE CARLOS ALBERTO</v>
          </cell>
          <cell r="D792" t="str">
            <v>CONDUCTOR MECANICO 482 4</v>
          </cell>
          <cell r="E792" t="str">
            <v>CONDUCTOR MECANICO 482 4</v>
          </cell>
          <cell r="F792" t="str">
            <v>SUBDIRECCION DE SERVICIOS GENERALES</v>
          </cell>
          <cell r="G792" t="str">
            <v>DIRECCION ADMINISTRATIVA Y FINANCIERA</v>
          </cell>
          <cell r="H792" t="str">
            <v>BACHILLER ACADEMICO</v>
          </cell>
          <cell r="I792" t="str">
            <v>BACHILLERATO ACADEMICO</v>
          </cell>
          <cell r="J792" t="str">
            <v/>
          </cell>
          <cell r="K792" t="str">
            <v/>
          </cell>
          <cell r="L792">
            <v>42258</v>
          </cell>
          <cell r="M792">
            <v>2.8888888888888888</v>
          </cell>
          <cell r="N792" t="str">
            <v>Menos 20 servicio</v>
          </cell>
          <cell r="O792" t="str">
            <v>Planta</v>
          </cell>
          <cell r="P792" t="str">
            <v>Carrera Administ</v>
          </cell>
          <cell r="R792" t="str">
            <v>Colombia</v>
          </cell>
          <cell r="S792" t="str">
            <v>Bogotá D. C.</v>
          </cell>
          <cell r="T792" t="str">
            <v>Bogotá D. C.</v>
          </cell>
          <cell r="U792">
            <v>24502</v>
          </cell>
          <cell r="V792">
            <v>51.50277777777778</v>
          </cell>
          <cell r="W792" t="str">
            <v>Menos 55 edad</v>
          </cell>
          <cell r="X792" t="str">
            <v>ACTIVO</v>
          </cell>
          <cell r="Y792" t="str">
            <v>M</v>
          </cell>
          <cell r="Z792" t="str">
            <v>csanchez@contraloriabogota.gov.co</v>
          </cell>
          <cell r="AA792">
            <v>79404550</v>
          </cell>
          <cell r="AB792" t="str">
            <v>ASISTENCIAL</v>
          </cell>
        </row>
        <row r="793">
          <cell r="A793">
            <v>79407063</v>
          </cell>
          <cell r="B793" t="str">
            <v>1172</v>
          </cell>
          <cell r="C793" t="str">
            <v>CARDENAS PEÑA FABIO ARMANDO</v>
          </cell>
          <cell r="D793" t="str">
            <v>GERENTE 039 1</v>
          </cell>
          <cell r="E793" t="str">
            <v>GERENTE 039 1</v>
          </cell>
          <cell r="F793" t="str">
            <v>DIRECCION SECTOR DESARROLLO ECONOMICO, INDUSTRIA Y TURISMO</v>
          </cell>
          <cell r="G793" t="str">
            <v>DIRECCION SECTOR DESARROLLO ECONOMICO, INDUSTRIA Y TURISMO</v>
          </cell>
          <cell r="H793" t="str">
            <v>ECONOMISTA</v>
          </cell>
          <cell r="I793" t="str">
            <v>ECONOMIA</v>
          </cell>
          <cell r="J793" t="str">
            <v>EVALUACION Y DESARROLLO DE PROYECTOS</v>
          </cell>
          <cell r="K793" t="str">
            <v>ESPECIALIZACION EN EVALUACION Y DESARROLLO DE PROYECTOS</v>
          </cell>
          <cell r="L793">
            <v>41277</v>
          </cell>
          <cell r="M793">
            <v>5.5777777777777775</v>
          </cell>
          <cell r="N793" t="str">
            <v>Menos 20 servicio</v>
          </cell>
          <cell r="O793" t="str">
            <v>Planta</v>
          </cell>
          <cell r="P793" t="str">
            <v>Libre N y R</v>
          </cell>
          <cell r="R793" t="str">
            <v>Colombia</v>
          </cell>
          <cell r="S793" t="str">
            <v>Bogotá D. C.</v>
          </cell>
          <cell r="T793" t="str">
            <v>Bogotá D. C.</v>
          </cell>
          <cell r="U793">
            <v>24433</v>
          </cell>
          <cell r="V793">
            <v>51.69166666666667</v>
          </cell>
          <cell r="W793" t="str">
            <v>Menos 55 edad</v>
          </cell>
          <cell r="X793" t="str">
            <v>ACTIVO</v>
          </cell>
          <cell r="Y793" t="str">
            <v>M</v>
          </cell>
          <cell r="Z793" t="str">
            <v>fcardenas@contraloriabogota.gov.co</v>
          </cell>
          <cell r="AA793">
            <v>79407063</v>
          </cell>
          <cell r="AB793" t="str">
            <v>DIRECTIVO</v>
          </cell>
        </row>
        <row r="794">
          <cell r="A794">
            <v>79408351</v>
          </cell>
          <cell r="B794" t="str">
            <v>1288</v>
          </cell>
          <cell r="C794" t="str">
            <v xml:space="preserve">CHINOME SOTO ALEXANDER </v>
          </cell>
          <cell r="D794" t="str">
            <v>PROFESIONAL ESPECIALIZADO 222 7</v>
          </cell>
          <cell r="E794" t="str">
            <v>PROFESIONAL ESPECIALIZADO 222 7</v>
          </cell>
          <cell r="F794" t="str">
            <v>DIRECCION SECTOR HABITAT Y AMBIENTE</v>
          </cell>
          <cell r="G794" t="str">
            <v>DIRECCION SECTOR HABITAT Y AMBIENTE</v>
          </cell>
          <cell r="H794" t="str">
            <v>ABOGADO</v>
          </cell>
          <cell r="I794" t="str">
            <v>DERECHO</v>
          </cell>
          <cell r="J794" t="str">
            <v>DERECHO ADMINISTRATIVO</v>
          </cell>
          <cell r="K794" t="str">
            <v>ESPECIALIZACION EN DERECHO ADMINISTRATIVO</v>
          </cell>
          <cell r="L794">
            <v>42461</v>
          </cell>
          <cell r="M794">
            <v>2.3333333333333335</v>
          </cell>
          <cell r="N794" t="str">
            <v>Menos 20 servicio</v>
          </cell>
          <cell r="O794" t="str">
            <v>Planta</v>
          </cell>
          <cell r="P794" t="str">
            <v>Carrera Administ</v>
          </cell>
          <cell r="R794" t="str">
            <v>Colombia</v>
          </cell>
          <cell r="S794" t="str">
            <v>Bogotá D. C.</v>
          </cell>
          <cell r="T794" t="str">
            <v>Bogotá D. C.</v>
          </cell>
          <cell r="U794">
            <v>24528</v>
          </cell>
          <cell r="V794">
            <v>51.43333333333333</v>
          </cell>
          <cell r="W794" t="str">
            <v>Menos 55 edad</v>
          </cell>
          <cell r="X794" t="str">
            <v>ACTIVO</v>
          </cell>
          <cell r="Y794" t="str">
            <v>M</v>
          </cell>
          <cell r="Z794" t="str">
            <v>achinome@contraloriabogota.gov.co</v>
          </cell>
          <cell r="AA794">
            <v>79408351</v>
          </cell>
          <cell r="AB794" t="str">
            <v>PROFESIONAL</v>
          </cell>
        </row>
        <row r="795">
          <cell r="A795">
            <v>79410371</v>
          </cell>
          <cell r="B795" t="str">
            <v>1152</v>
          </cell>
          <cell r="C795" t="str">
            <v>MENDEZ GARZÓN JESUS EDUARDO</v>
          </cell>
          <cell r="D795" t="str">
            <v>GERENTE 039 1</v>
          </cell>
          <cell r="E795" t="str">
            <v>GERENTE 039 1</v>
          </cell>
          <cell r="F795" t="str">
            <v>DIRECCION SECTOR SALUD</v>
          </cell>
          <cell r="G795" t="str">
            <v>DIRECCION SECTOR SALUD</v>
          </cell>
          <cell r="H795" t="str">
            <v>CONTADOR PUBLICO</v>
          </cell>
          <cell r="I795" t="str">
            <v>CONTADURIA PUBLICA</v>
          </cell>
          <cell r="J795" t="str">
            <v>CIENCIAS FISCALES</v>
          </cell>
          <cell r="K795" t="str">
            <v>ESPECIALIZACION EN CIENCIAS FISCALES</v>
          </cell>
          <cell r="L795">
            <v>42654</v>
          </cell>
          <cell r="M795">
            <v>1.8055555555555556</v>
          </cell>
          <cell r="N795" t="str">
            <v>Menos 20 servicio</v>
          </cell>
          <cell r="O795" t="str">
            <v>Planta</v>
          </cell>
          <cell r="P795" t="str">
            <v>Libre N y R</v>
          </cell>
          <cell r="R795" t="str">
            <v>Colombia</v>
          </cell>
          <cell r="S795" t="str">
            <v>Bogotá D. C.</v>
          </cell>
          <cell r="T795" t="str">
            <v>Bogotá D. C.</v>
          </cell>
          <cell r="U795">
            <v>24465</v>
          </cell>
          <cell r="V795">
            <v>51.602777777777774</v>
          </cell>
          <cell r="W795" t="str">
            <v>Menos 55 edad</v>
          </cell>
          <cell r="X795" t="str">
            <v>ACTIVO</v>
          </cell>
          <cell r="Y795" t="str">
            <v>M</v>
          </cell>
          <cell r="Z795" t="str">
            <v>jemendez@contraloriabogota.gov.co</v>
          </cell>
          <cell r="AA795">
            <v>79410371</v>
          </cell>
          <cell r="AB795" t="str">
            <v>DIRECTIVO</v>
          </cell>
        </row>
        <row r="796">
          <cell r="A796">
            <v>79411174</v>
          </cell>
          <cell r="B796" t="str">
            <v>1158</v>
          </cell>
          <cell r="C796" t="str">
            <v>CHIQUIZA AREVALO LUIS EDUARDO</v>
          </cell>
          <cell r="D796" t="str">
            <v>GERENTE 039 1</v>
          </cell>
          <cell r="E796" t="str">
            <v>GERENTE 039 1</v>
          </cell>
          <cell r="F796" t="str">
            <v>DIRECCION SECTOR HABITAT Y AMBIENTE</v>
          </cell>
          <cell r="G796" t="str">
            <v>DIRECCION SECTOR HABITAT Y AMBIENTE</v>
          </cell>
          <cell r="H796" t="str">
            <v>ABOGADO</v>
          </cell>
          <cell r="I796" t="str">
            <v>DERECHO</v>
          </cell>
          <cell r="J796" t="str">
            <v>DERECHO PENAL Y CIENCIAS FORENSES; INSTITUCIONES JURIDICO PROCESALES; DERECHO ADMINISTRATIVO</v>
          </cell>
          <cell r="K796" t="str">
            <v>ESPECIALIZACION EN DERECHO PENAL Y CIENCIAS FORENSES; ESPECIALIZACION EN INSTITUCIONES JURIDICO-PROCESALES; ESPECIALIZACION EN DERECHO ADMINISTRATIVO</v>
          </cell>
          <cell r="L796">
            <v>42572</v>
          </cell>
          <cell r="M796">
            <v>2.0277777777777777</v>
          </cell>
          <cell r="N796" t="str">
            <v>Menos 20 servicio</v>
          </cell>
          <cell r="O796" t="str">
            <v>Planta</v>
          </cell>
          <cell r="P796" t="str">
            <v>Libre N y R</v>
          </cell>
          <cell r="R796" t="str">
            <v>Colombia</v>
          </cell>
          <cell r="S796" t="str">
            <v>Cundinamarca</v>
          </cell>
          <cell r="T796" t="str">
            <v>Guaduas</v>
          </cell>
          <cell r="U796">
            <v>24549</v>
          </cell>
          <cell r="V796">
            <v>51.369444444444447</v>
          </cell>
          <cell r="W796" t="str">
            <v>Menos 55 edad</v>
          </cell>
          <cell r="X796" t="str">
            <v>ACTIVO</v>
          </cell>
          <cell r="Y796" t="str">
            <v>M</v>
          </cell>
          <cell r="Z796" t="str">
            <v>lchiquiza@contraloriabogota.gov.co</v>
          </cell>
          <cell r="AA796">
            <v>79411174</v>
          </cell>
          <cell r="AB796" t="str">
            <v>DIRECTIVO</v>
          </cell>
        </row>
        <row r="797">
          <cell r="A797">
            <v>79413707</v>
          </cell>
          <cell r="B797" t="str">
            <v>2009</v>
          </cell>
          <cell r="C797" t="str">
            <v xml:space="preserve">MARTINEZ MARENTES MIGUEL </v>
          </cell>
          <cell r="D797" t="str">
            <v>CONDUCTOR MECANICO 482 4</v>
          </cell>
          <cell r="E797" t="str">
            <v>CONDUCTOR MECANICO 482 4</v>
          </cell>
          <cell r="F797" t="str">
            <v>SUBDIRECCION DE SERVICIOS GENERALES</v>
          </cell>
          <cell r="G797" t="str">
            <v>DIRECCION ADMINISTRATIVA Y FINANCIERA</v>
          </cell>
          <cell r="H797" t="str">
            <v>BACHILLER ACADEMICO</v>
          </cell>
          <cell r="I797" t="str">
            <v>BACHILLERATO ACADEMICO</v>
          </cell>
          <cell r="J797" t="str">
            <v/>
          </cell>
          <cell r="K797" t="str">
            <v/>
          </cell>
          <cell r="L797">
            <v>34422</v>
          </cell>
          <cell r="M797">
            <v>24.338888888888889</v>
          </cell>
          <cell r="N797" t="str">
            <v>Mas 20 servicio</v>
          </cell>
          <cell r="O797" t="str">
            <v>Planta</v>
          </cell>
          <cell r="P797" t="str">
            <v>Carrera Administ</v>
          </cell>
          <cell r="R797" t="str">
            <v>Colombia</v>
          </cell>
          <cell r="S797" t="str">
            <v>Bogotá D. C.</v>
          </cell>
          <cell r="T797" t="str">
            <v>Bogotá D. C.</v>
          </cell>
          <cell r="U797">
            <v>24574</v>
          </cell>
          <cell r="V797">
            <v>51.302777777777777</v>
          </cell>
          <cell r="W797" t="str">
            <v>Menos 55 edad</v>
          </cell>
          <cell r="X797" t="str">
            <v>ACTIVO</v>
          </cell>
          <cell r="Y797" t="str">
            <v>M</v>
          </cell>
          <cell r="Z797" t="str">
            <v>mimartinez@contraloriabogota.gov.co</v>
          </cell>
          <cell r="AA797">
            <v>79413707</v>
          </cell>
          <cell r="AB797" t="str">
            <v>ASISTENCIAL</v>
          </cell>
        </row>
        <row r="798">
          <cell r="A798">
            <v>79414505</v>
          </cell>
          <cell r="B798" t="str">
            <v>1474</v>
          </cell>
          <cell r="C798" t="str">
            <v xml:space="preserve">AYALA SANTAMARIA FABIO </v>
          </cell>
          <cell r="D798" t="str">
            <v>PROFESIONAL ESPECIALIZADO 222 7</v>
          </cell>
          <cell r="E798" t="str">
            <v>PROFESIONAL ESPECIALIZADO 222 5</v>
          </cell>
          <cell r="F798" t="str">
            <v>DIRECCION SECTOR DESARROLLO ECONOMICO, INDUSTRIA Y TURISMO</v>
          </cell>
          <cell r="G798" t="str">
            <v>DIRECCION SECTOR DESARROLLO ECONOMICO, INDUSTRIA Y TURISMO</v>
          </cell>
          <cell r="H798" t="str">
            <v>ARQUITECTO</v>
          </cell>
          <cell r="I798" t="str">
            <v>ARQUITECTURA</v>
          </cell>
          <cell r="J798" t="str">
            <v/>
          </cell>
          <cell r="K798" t="str">
            <v/>
          </cell>
          <cell r="L798">
            <v>42219</v>
          </cell>
          <cell r="M798">
            <v>2.9944444444444445</v>
          </cell>
          <cell r="N798" t="str">
            <v>Menos 20 servicio</v>
          </cell>
          <cell r="O798" t="str">
            <v>Planta</v>
          </cell>
          <cell r="P798" t="str">
            <v>Carrera Administ</v>
          </cell>
          <cell r="R798" t="str">
            <v>Colombia</v>
          </cell>
          <cell r="S798" t="str">
            <v>Bogotá D. C.</v>
          </cell>
          <cell r="T798" t="str">
            <v>Bogotá D. C.</v>
          </cell>
          <cell r="U798">
            <v>24575</v>
          </cell>
          <cell r="V798">
            <v>51.3</v>
          </cell>
          <cell r="W798" t="str">
            <v>Menos 55 edad</v>
          </cell>
          <cell r="X798" t="str">
            <v>ACTIVO</v>
          </cell>
          <cell r="Y798" t="str">
            <v>M</v>
          </cell>
          <cell r="Z798" t="str">
            <v>fayala@contraloriabogota.gov.co</v>
          </cell>
          <cell r="AA798">
            <v>79414505</v>
          </cell>
          <cell r="AB798" t="str">
            <v>PROFESIONAL</v>
          </cell>
        </row>
        <row r="799">
          <cell r="A799">
            <v>79420962</v>
          </cell>
          <cell r="B799" t="str">
            <v>1126</v>
          </cell>
          <cell r="C799" t="str">
            <v xml:space="preserve">LEON TORRES HENRY </v>
          </cell>
          <cell r="D799" t="str">
            <v>SUBDIRECTOR TECNICO 068 3</v>
          </cell>
          <cell r="E799" t="str">
            <v>SUBDIRECTOR TECNICO 068 3</v>
          </cell>
          <cell r="F799" t="str">
            <v>SUBDIRECCION DE GESTION DE TALENTO HUMANO</v>
          </cell>
          <cell r="G799" t="str">
            <v>DIRECCION DE TALENTO HUMANO</v>
          </cell>
          <cell r="H799" t="str">
            <v>ECONOMISTA</v>
          </cell>
          <cell r="I799" t="str">
            <v>ECONOMIA</v>
          </cell>
          <cell r="J799" t="str">
            <v>MG. CIENCIAS FINANCIERAS Y DE SISTEMAS</v>
          </cell>
          <cell r="K799" t="str">
            <v>MAESTRIA EN CIENCIAS FINANCIERAS Y DE SISTEMAS</v>
          </cell>
          <cell r="L799">
            <v>41500</v>
          </cell>
          <cell r="M799">
            <v>4.9638888888888886</v>
          </cell>
          <cell r="N799" t="str">
            <v>Menos 20 servicio</v>
          </cell>
          <cell r="O799" t="str">
            <v>Planta</v>
          </cell>
          <cell r="P799" t="str">
            <v>Libre N y R</v>
          </cell>
          <cell r="R799" t="str">
            <v>Colombia</v>
          </cell>
          <cell r="S799" t="str">
            <v>Bogotá D. C.</v>
          </cell>
          <cell r="T799" t="str">
            <v>Bogotá D. C.</v>
          </cell>
          <cell r="U799">
            <v>24662</v>
          </cell>
          <cell r="V799">
            <v>51.06111111111111</v>
          </cell>
          <cell r="W799" t="str">
            <v>Menos 55 edad</v>
          </cell>
          <cell r="X799" t="str">
            <v>ACTIVO</v>
          </cell>
          <cell r="Y799" t="str">
            <v>M</v>
          </cell>
          <cell r="Z799" t="str">
            <v>hleon@contraloriabogota.gov.co</v>
          </cell>
          <cell r="AA799">
            <v>79420962</v>
          </cell>
          <cell r="AB799" t="str">
            <v>DIRECTIVO</v>
          </cell>
        </row>
        <row r="800">
          <cell r="A800">
            <v>79422754</v>
          </cell>
          <cell r="B800" t="str">
            <v>2012</v>
          </cell>
          <cell r="C800" t="str">
            <v>BUSTOS SANCHEZ NESTOR DAVID</v>
          </cell>
          <cell r="D800" t="str">
            <v>CONDUCTOR MECANICO 482 4</v>
          </cell>
          <cell r="E800" t="str">
            <v>CONDUCTOR MECANICO 482 4</v>
          </cell>
          <cell r="F800" t="str">
            <v>SUBDIRECCION DE SERVICIOS GENERALES</v>
          </cell>
          <cell r="G800" t="str">
            <v>DIRECCION ADMINISTRATIVA Y FINANCIERA</v>
          </cell>
          <cell r="H800" t="str">
            <v>BACHILLER</v>
          </cell>
          <cell r="I800" t="str">
            <v>BACHILLERATO</v>
          </cell>
          <cell r="J800" t="str">
            <v/>
          </cell>
          <cell r="K800" t="str">
            <v/>
          </cell>
          <cell r="L800">
            <v>39496</v>
          </cell>
          <cell r="M800">
            <v>10.452777777777778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R800" t="str">
            <v>Colombia</v>
          </cell>
          <cell r="S800" t="str">
            <v>Bogotá D. C.</v>
          </cell>
          <cell r="T800" t="str">
            <v>Bogotá D. C.</v>
          </cell>
          <cell r="U800">
            <v>24526</v>
          </cell>
          <cell r="V800">
            <v>51.43888888888889</v>
          </cell>
          <cell r="W800" t="str">
            <v>Menos 55 edad</v>
          </cell>
          <cell r="X800" t="str">
            <v>ACTIVO</v>
          </cell>
          <cell r="Y800" t="str">
            <v>M</v>
          </cell>
          <cell r="Z800" t="str">
            <v>nbustos@contraloriabogota.gov.co</v>
          </cell>
          <cell r="AA800">
            <v>79422754</v>
          </cell>
          <cell r="AB800" t="str">
            <v>ASISTENCIAL</v>
          </cell>
        </row>
        <row r="801">
          <cell r="A801">
            <v>79423427</v>
          </cell>
          <cell r="B801" t="str">
            <v>1664</v>
          </cell>
          <cell r="C801" t="str">
            <v>CASTELLANOS CASTILLO CARLOS ITALO</v>
          </cell>
          <cell r="D801" t="str">
            <v>PROFESIONAL UNIVERSITARIO 219 3</v>
          </cell>
          <cell r="E801" t="str">
            <v>PROFESIONAL UNIVERSITARIO 219 3</v>
          </cell>
          <cell r="F801" t="str">
            <v>DIRECCION SECTOR SALUD</v>
          </cell>
          <cell r="G801" t="str">
            <v>DIRECCION SECTOR SALUD</v>
          </cell>
          <cell r="H801" t="str">
            <v>PSICOLOGIA SOCIAL COMUNITARIA</v>
          </cell>
          <cell r="I801" t="str">
            <v>PSICOLOGIA SOCIAL</v>
          </cell>
          <cell r="J801" t="str">
            <v>PSICOLOGIA ORGANIZACIONAL</v>
          </cell>
          <cell r="K801" t="str">
            <v>ESPECIALIZACION EN PSICOLOGIA ORGANIZACIONAL</v>
          </cell>
          <cell r="L801">
            <v>42514</v>
          </cell>
          <cell r="M801">
            <v>2.1861111111111109</v>
          </cell>
          <cell r="N801" t="str">
            <v>Menos 20 servicio</v>
          </cell>
          <cell r="O801" t="str">
            <v>Planta</v>
          </cell>
          <cell r="P801" t="str">
            <v>Carrera Administ</v>
          </cell>
          <cell r="R801" t="str">
            <v>Colombia</v>
          </cell>
          <cell r="S801" t="str">
            <v>Córdoba</v>
          </cell>
          <cell r="T801" t="str">
            <v>Montería</v>
          </cell>
          <cell r="U801">
            <v>24715</v>
          </cell>
          <cell r="V801">
            <v>50.919444444444444</v>
          </cell>
          <cell r="W801" t="str">
            <v>Menos 55 edad</v>
          </cell>
          <cell r="X801" t="str">
            <v>ACTIVO</v>
          </cell>
          <cell r="Y801" t="str">
            <v>M</v>
          </cell>
          <cell r="Z801" t="str">
            <v>ccastellanos@contraloriabogota.gov.co</v>
          </cell>
          <cell r="AA801">
            <v>79423427</v>
          </cell>
          <cell r="AB801" t="str">
            <v>PROFESIONAL</v>
          </cell>
        </row>
        <row r="802">
          <cell r="A802">
            <v>79426810</v>
          </cell>
          <cell r="B802" t="str">
            <v>1212</v>
          </cell>
          <cell r="C802" t="str">
            <v xml:space="preserve">MURILLO ALFONSO ALVARO </v>
          </cell>
          <cell r="D802" t="str">
            <v>PROFESIONAL ESPECIALIZADO 222 9</v>
          </cell>
          <cell r="E802" t="str">
            <v>PROFESIONAL ESPECIALIZADO 222 9</v>
          </cell>
          <cell r="F802" t="str">
            <v>DIRECCION DE PARTICIPACION CIUDADANA Y DESARROLLO LOCAL</v>
          </cell>
          <cell r="G802" t="str">
            <v>DIRECCION DE PARTICIPACION CIUDADANA Y DESARROLLO LOCAL</v>
          </cell>
          <cell r="H802" t="str">
            <v>ECONOMISTA</v>
          </cell>
          <cell r="I802" t="str">
            <v>ECONOMIA</v>
          </cell>
          <cell r="J802" t="str">
            <v>ANALISIS Y ADMON. FINANCIERA; CONTROL FISCAL; DERECHO PUBLICO</v>
          </cell>
          <cell r="K802" t="str">
            <v>ESPECIALIZACION EN ANALISIS Y ADMINISTRACION FINANCIERA; ESPECIALIZACION EN CONTROL FISCAL; ESPECIALIZACION EN DERECHO PUBLICO</v>
          </cell>
          <cell r="L802">
            <v>42552</v>
          </cell>
          <cell r="M802">
            <v>2.0833333333333335</v>
          </cell>
          <cell r="N802" t="str">
            <v>Menos 20 servicio</v>
          </cell>
          <cell r="O802" t="str">
            <v>Planta</v>
          </cell>
          <cell r="P802" t="str">
            <v>Carrera Administ</v>
          </cell>
          <cell r="R802" t="str">
            <v>Colombia</v>
          </cell>
          <cell r="S802" t="str">
            <v>Cundinamarca</v>
          </cell>
          <cell r="T802" t="str">
            <v>Villeta</v>
          </cell>
          <cell r="U802">
            <v>24730</v>
          </cell>
          <cell r="V802">
            <v>50.87777777777778</v>
          </cell>
          <cell r="W802" t="str">
            <v>Menos 55 edad</v>
          </cell>
          <cell r="X802" t="str">
            <v>ACTIVO</v>
          </cell>
          <cell r="Y802" t="str">
            <v>M</v>
          </cell>
          <cell r="Z802" t="str">
            <v>amurillo@contraloriabogota.gov.co</v>
          </cell>
          <cell r="AA802">
            <v>79426810</v>
          </cell>
          <cell r="AB802" t="str">
            <v>PROFESIONAL</v>
          </cell>
        </row>
        <row r="803">
          <cell r="A803">
            <v>79428028</v>
          </cell>
          <cell r="B803" t="str">
            <v>1131</v>
          </cell>
          <cell r="C803" t="str">
            <v>ROBLES RUBIANO LUIS YOBANY</v>
          </cell>
          <cell r="D803" t="str">
            <v>GERENTE 039 2</v>
          </cell>
          <cell r="E803" t="str">
            <v>GERENTE 039 2</v>
          </cell>
          <cell r="F803" t="str">
            <v>GERENCIA LOCAL ENGATIVA</v>
          </cell>
          <cell r="G803" t="str">
            <v>DIRECCION DE PARTICIPACION CIUDADANA Y DESARROLLO LOCAL</v>
          </cell>
          <cell r="H803" t="str">
            <v>ABOGADO</v>
          </cell>
          <cell r="I803" t="str">
            <v>DERECHO</v>
          </cell>
          <cell r="J803" t="str">
            <v>GESTION PUBLICA; GERENCIA EN COMERCIO INTERNACIONAL</v>
          </cell>
          <cell r="L803">
            <v>42984</v>
          </cell>
          <cell r="M803">
            <v>0.90277777777777779</v>
          </cell>
          <cell r="N803" t="str">
            <v>Menos 20 servicio</v>
          </cell>
          <cell r="O803" t="str">
            <v>Planta</v>
          </cell>
          <cell r="P803" t="str">
            <v>Libre N y R</v>
          </cell>
          <cell r="R803" t="str">
            <v>Colombia</v>
          </cell>
          <cell r="S803" t="str">
            <v>Boyacá</v>
          </cell>
          <cell r="T803" t="str">
            <v>Moniquirá</v>
          </cell>
          <cell r="U803">
            <v>24774</v>
          </cell>
          <cell r="V803">
            <v>50.755555555555553</v>
          </cell>
          <cell r="W803" t="str">
            <v>Menos 55 edad</v>
          </cell>
          <cell r="X803" t="str">
            <v>ACTIVO</v>
          </cell>
          <cell r="Y803" t="str">
            <v>M</v>
          </cell>
          <cell r="Z803" t="str">
            <v>lurobles@contraloriabogota.gov.co</v>
          </cell>
          <cell r="AA803">
            <v>79428028</v>
          </cell>
          <cell r="AB803" t="str">
            <v>DIRECTIVO</v>
          </cell>
        </row>
        <row r="804">
          <cell r="A804">
            <v>79435105</v>
          </cell>
          <cell r="B804" t="str">
            <v>1792</v>
          </cell>
          <cell r="C804" t="str">
            <v>OVALLE VALERO MILLER HUMBERTO</v>
          </cell>
          <cell r="D804" t="str">
            <v>TECNICO OPERATIVO 314 5</v>
          </cell>
          <cell r="E804" t="str">
            <v>TECNICO OPERATIVO 314 5</v>
          </cell>
          <cell r="F804" t="str">
            <v>AUDITORIA FISCAL ANTE LA CONTRALORIA</v>
          </cell>
          <cell r="G804" t="str">
            <v>AUDITORIA FISCAL ANTE LA CONTRALORIA</v>
          </cell>
          <cell r="H804" t="str">
            <v>TECNOLOGO EN ADMINISTRACION DE EMPRESAS</v>
          </cell>
          <cell r="I804" t="e">
            <v>#N/A</v>
          </cell>
          <cell r="J804" t="str">
            <v/>
          </cell>
          <cell r="K804" t="str">
            <v/>
          </cell>
          <cell r="L804">
            <v>43060</v>
          </cell>
          <cell r="M804">
            <v>0.69444444444444442</v>
          </cell>
          <cell r="N804" t="str">
            <v>Menos 20 servicio</v>
          </cell>
          <cell r="O804" t="str">
            <v>Provisional</v>
          </cell>
          <cell r="P804" t="str">
            <v>Temporal</v>
          </cell>
          <cell r="R804" t="str">
            <v>Colombia</v>
          </cell>
          <cell r="S804" t="str">
            <v>Bogotá D. C.</v>
          </cell>
          <cell r="T804" t="str">
            <v>Bogotá D. C.</v>
          </cell>
          <cell r="U804">
            <v>24816</v>
          </cell>
          <cell r="V804">
            <v>50.641666666666666</v>
          </cell>
          <cell r="W804" t="str">
            <v>Menos 55 edad</v>
          </cell>
          <cell r="X804" t="str">
            <v>ACTIVO</v>
          </cell>
          <cell r="Y804" t="str">
            <v>M</v>
          </cell>
          <cell r="Z804" t="str">
            <v>movalle@contraloriabogota.gov.co</v>
          </cell>
          <cell r="AA804">
            <v>79435105</v>
          </cell>
          <cell r="AB804" t="str">
            <v>TÉCNICO</v>
          </cell>
        </row>
        <row r="805">
          <cell r="A805">
            <v>79436806</v>
          </cell>
          <cell r="B805" t="str">
            <v>1446</v>
          </cell>
          <cell r="C805" t="str">
            <v>PARRA RODRIGUEZ CESAR AUGUSTO</v>
          </cell>
          <cell r="D805" t="str">
            <v>PROFESIONAL ESPECIALIZADO 222 7</v>
          </cell>
          <cell r="E805" t="str">
            <v>PROFESIONAL ESPECIALIZADO 222 5</v>
          </cell>
          <cell r="F805" t="str">
            <v>DIRECCION SECTOR DESARROLLO ECONOMICO, INDUSTRIA Y TURISMO</v>
          </cell>
          <cell r="G805" t="str">
            <v>DIRECCION SECTOR DESARROLLO ECONOMICO, INDUSTRIA Y TURISMO</v>
          </cell>
          <cell r="H805" t="str">
            <v>CONTADOR PUBLICO</v>
          </cell>
          <cell r="I805" t="str">
            <v>CONTADURIA PUBLICA</v>
          </cell>
          <cell r="J805" t="str">
            <v>REVISORIA FISCAL; FINANZAS PUBLICAS</v>
          </cell>
          <cell r="K805" t="e">
            <v>#N/A</v>
          </cell>
          <cell r="L805">
            <v>42186</v>
          </cell>
          <cell r="M805">
            <v>3.0833333333333335</v>
          </cell>
          <cell r="N805" t="str">
            <v>Menos 20 servicio</v>
          </cell>
          <cell r="O805" t="str">
            <v>Planta</v>
          </cell>
          <cell r="P805" t="str">
            <v>Carrera Administ</v>
          </cell>
          <cell r="R805" t="str">
            <v>Colombia</v>
          </cell>
          <cell r="S805" t="str">
            <v>Bogotá D. C.</v>
          </cell>
          <cell r="T805" t="str">
            <v>Bogotá D. C.</v>
          </cell>
          <cell r="U805">
            <v>24871</v>
          </cell>
          <cell r="V805">
            <v>50.494444444444447</v>
          </cell>
          <cell r="W805" t="str">
            <v>Menos 55 edad</v>
          </cell>
          <cell r="X805" t="str">
            <v>ACTIVO</v>
          </cell>
          <cell r="Y805" t="str">
            <v>M</v>
          </cell>
          <cell r="Z805" t="str">
            <v>cparra@contraloriabogota.gov.co</v>
          </cell>
          <cell r="AA805">
            <v>79436806</v>
          </cell>
          <cell r="AB805" t="str">
            <v>PROFESIONAL</v>
          </cell>
        </row>
        <row r="806">
          <cell r="A806">
            <v>79436947</v>
          </cell>
          <cell r="B806" t="str">
            <v>1452</v>
          </cell>
          <cell r="C806" t="str">
            <v xml:space="preserve">ROMERO ANGEL RODOLFO </v>
          </cell>
          <cell r="D806" t="str">
            <v>SUBDIRECTOR TECNICO 068 3</v>
          </cell>
          <cell r="E806" t="str">
            <v>PROFESIONAL ESPECIALIZADO 222 5</v>
          </cell>
          <cell r="F806" t="str">
            <v>SUBDIRECCION DE FISCALIZACION AMBIENTE</v>
          </cell>
          <cell r="G806" t="str">
            <v>DIRECCION SECTOR HABITAT Y AMBIENTE</v>
          </cell>
          <cell r="H806" t="str">
            <v>INGENIERO DE SISTEMAS</v>
          </cell>
          <cell r="I806" t="str">
            <v>INGENIERIA DE SISTEMAS</v>
          </cell>
          <cell r="J806" t="str">
            <v>AUDITORIA DE SISTEMAS</v>
          </cell>
          <cell r="K806" t="str">
            <v>ESPECIALIZACION EN AUDITORIA DE SISTEMAS</v>
          </cell>
          <cell r="L806">
            <v>33878</v>
          </cell>
          <cell r="M806">
            <v>25.833333333333332</v>
          </cell>
          <cell r="N806" t="str">
            <v>Mas 20 servicio</v>
          </cell>
          <cell r="O806" t="str">
            <v>Planta</v>
          </cell>
          <cell r="P806" t="str">
            <v>Carrera Administ</v>
          </cell>
          <cell r="R806" t="str">
            <v>Colombia</v>
          </cell>
          <cell r="S806" t="str">
            <v>Bogotá D. C.</v>
          </cell>
          <cell r="T806" t="str">
            <v>Bogotá D. C.</v>
          </cell>
          <cell r="U806">
            <v>24883</v>
          </cell>
          <cell r="V806">
            <v>50.461111111111109</v>
          </cell>
          <cell r="W806" t="str">
            <v>Menos 55 edad</v>
          </cell>
          <cell r="X806" t="str">
            <v>ACTIVO</v>
          </cell>
          <cell r="Y806" t="str">
            <v>M</v>
          </cell>
          <cell r="Z806" t="str">
            <v>rromero@contraloriabogota.gov.co</v>
          </cell>
          <cell r="AA806">
            <v>79436947</v>
          </cell>
          <cell r="AB806" t="str">
            <v>DIRECTIVO</v>
          </cell>
        </row>
        <row r="807">
          <cell r="A807">
            <v>79443513</v>
          </cell>
          <cell r="B807" t="str">
            <v>1735</v>
          </cell>
          <cell r="C807" t="str">
            <v xml:space="preserve">GARZON CUERVO CAMILO </v>
          </cell>
          <cell r="D807" t="str">
            <v>PROFESIONAL ESPECIALIZADO 222 5</v>
          </cell>
          <cell r="E807" t="str">
            <v>PROFESIONAL UNIVERSITARIO 219 3</v>
          </cell>
          <cell r="F807" t="str">
            <v>SUBDIRECCION DE SERVICIOS GENERALES</v>
          </cell>
          <cell r="G807" t="str">
            <v>DIRECCION ADMINISTRATIVA Y FINANCIERA</v>
          </cell>
          <cell r="H807" t="str">
            <v>ADMINISTRADOR PUBLICO</v>
          </cell>
          <cell r="I807" t="str">
            <v>ADMINISTRACION PUBLICA</v>
          </cell>
          <cell r="J807" t="str">
            <v>PROYECTOS DE DESARROLLO</v>
          </cell>
          <cell r="K807" t="str">
            <v>ESPECIALIZACION EN PROYECTOS DE DESARROLLO</v>
          </cell>
          <cell r="L807">
            <v>34673</v>
          </cell>
          <cell r="M807">
            <v>23.655555555555555</v>
          </cell>
          <cell r="N807" t="str">
            <v>Mas 20 servicio</v>
          </cell>
          <cell r="O807" t="str">
            <v>Planta</v>
          </cell>
          <cell r="P807" t="str">
            <v>Carrera Administ</v>
          </cell>
          <cell r="R807" t="str">
            <v>Colombia</v>
          </cell>
          <cell r="S807" t="str">
            <v>Bogotá D. C.</v>
          </cell>
          <cell r="T807" t="str">
            <v>Bogotá D. C.</v>
          </cell>
          <cell r="U807">
            <v>24926</v>
          </cell>
          <cell r="V807">
            <v>50.338888888888889</v>
          </cell>
          <cell r="W807" t="str">
            <v>Menos 55 edad</v>
          </cell>
          <cell r="X807" t="str">
            <v>ACTIVO</v>
          </cell>
          <cell r="Y807" t="str">
            <v>M</v>
          </cell>
          <cell r="Z807" t="str">
            <v>cgarzon@contraloriabogota.gov.co</v>
          </cell>
          <cell r="AA807">
            <v>79443513</v>
          </cell>
          <cell r="AB807" t="str">
            <v>PROFESIONAL</v>
          </cell>
        </row>
        <row r="808">
          <cell r="A808">
            <v>79444244</v>
          </cell>
          <cell r="B808" t="str">
            <v>1374</v>
          </cell>
          <cell r="C808" t="str">
            <v>RAMIREZ MARTINEZ HECTOR ALFONSO</v>
          </cell>
          <cell r="D808" t="str">
            <v>PROFESIONAL ESPECIALIZADO 222 7</v>
          </cell>
          <cell r="E808" t="str">
            <v>PROFESIONAL ESPECIALIZADO 222 7</v>
          </cell>
          <cell r="F808" t="str">
            <v>DIRECCION SECTOR EDUCACION</v>
          </cell>
          <cell r="G808" t="str">
            <v>DIRECCION SECTOR EDUCACION</v>
          </cell>
          <cell r="H808" t="str">
            <v>ABOGADO</v>
          </cell>
          <cell r="I808" t="str">
            <v>DERECHO</v>
          </cell>
          <cell r="J808" t="str">
            <v>DERECHO COMERCIAL</v>
          </cell>
          <cell r="K808" t="str">
            <v>ESPECIALIZACION EN DERECHO COMERCIAL</v>
          </cell>
          <cell r="L808">
            <v>42587</v>
          </cell>
          <cell r="M808">
            <v>1.9888888888888889</v>
          </cell>
          <cell r="N808" t="str">
            <v>Menos 20 servicio</v>
          </cell>
          <cell r="O808" t="str">
            <v>Planta</v>
          </cell>
          <cell r="P808" t="str">
            <v>Carrera Administ</v>
          </cell>
          <cell r="R808" t="str">
            <v>Colombia</v>
          </cell>
          <cell r="S808" t="str">
            <v>Bogotá D. C.</v>
          </cell>
          <cell r="T808" t="str">
            <v>Bogotá D. C.</v>
          </cell>
          <cell r="U808">
            <v>24887</v>
          </cell>
          <cell r="V808">
            <v>50.45</v>
          </cell>
          <cell r="W808" t="str">
            <v>Menos 55 edad</v>
          </cell>
          <cell r="X808" t="str">
            <v>ACTIVO</v>
          </cell>
          <cell r="Y808" t="str">
            <v>M</v>
          </cell>
          <cell r="Z808" t="str">
            <v>hramirez@contraloriabogota.gov.co</v>
          </cell>
          <cell r="AA808">
            <v>79444244</v>
          </cell>
          <cell r="AB808" t="str">
            <v>PROFESIONAL</v>
          </cell>
        </row>
        <row r="809">
          <cell r="A809">
            <v>79451790</v>
          </cell>
          <cell r="B809" t="str">
            <v>1857</v>
          </cell>
          <cell r="C809" t="str">
            <v>JUYO GARNICA JOSE LUIS</v>
          </cell>
          <cell r="D809" t="str">
            <v>TECNICO OPERATIVO 314 5</v>
          </cell>
          <cell r="E809" t="str">
            <v>TECNICO OPERATIVO 314 5</v>
          </cell>
          <cell r="F809" t="str">
            <v>SUBDIRECCION DE GESTION DE TALENTO HUMANO</v>
          </cell>
          <cell r="G809" t="str">
            <v>DIRECCION DE TALENTO HUMANO</v>
          </cell>
          <cell r="H809" t="str">
            <v>TECNICO EN SISTEMAS Y COMPUTACION</v>
          </cell>
          <cell r="I809" t="str">
            <v>TECNOLOGIA EN SISTEMAS Y COMPUTACION</v>
          </cell>
          <cell r="J809" t="str">
            <v/>
          </cell>
          <cell r="K809" t="str">
            <v/>
          </cell>
          <cell r="L809">
            <v>33770</v>
          </cell>
          <cell r="M809">
            <v>26.127777777777776</v>
          </cell>
          <cell r="N809" t="str">
            <v>Mas 20 servicio</v>
          </cell>
          <cell r="O809" t="str">
            <v>Planta</v>
          </cell>
          <cell r="P809" t="str">
            <v>Carrera Administ</v>
          </cell>
          <cell r="R809" t="str">
            <v>Colombia</v>
          </cell>
          <cell r="S809" t="str">
            <v>Bogotá D. C.</v>
          </cell>
          <cell r="T809" t="str">
            <v>Bogotá D. C.</v>
          </cell>
          <cell r="U809">
            <v>25107</v>
          </cell>
          <cell r="V809">
            <v>49.847222222222221</v>
          </cell>
          <cell r="W809" t="str">
            <v>Menos 55 edad</v>
          </cell>
          <cell r="X809" t="str">
            <v>ACTIVO</v>
          </cell>
          <cell r="Y809" t="str">
            <v>M</v>
          </cell>
          <cell r="Z809" t="str">
            <v>jjuyo@contraloriabogota.gov.co</v>
          </cell>
          <cell r="AA809">
            <v>79451790</v>
          </cell>
          <cell r="AB809" t="str">
            <v>TÉCNICO</v>
          </cell>
        </row>
        <row r="810">
          <cell r="A810">
            <v>79452739</v>
          </cell>
          <cell r="B810" t="str">
            <v>1142</v>
          </cell>
          <cell r="C810" t="str">
            <v xml:space="preserve">LOPEZ  OMAR </v>
          </cell>
          <cell r="D810" t="str">
            <v>GERENTE 039 2</v>
          </cell>
          <cell r="E810" t="str">
            <v>GERENTE 039 2</v>
          </cell>
          <cell r="F810" t="str">
            <v>GERENCIA LOCAL BARRIOS UNIDOS</v>
          </cell>
          <cell r="G810" t="str">
            <v>DIRECCION DE PARTICIPACION CIUDADANA Y DESARROLLO LOCAL</v>
          </cell>
          <cell r="H810" t="str">
            <v>ABOGADO; COMUNICADOR SOCIAL - PERIODISTA</v>
          </cell>
          <cell r="I810" t="str">
            <v>DERECHO; COMUNICACIÓN SOCIAL Y PERIODISMO</v>
          </cell>
          <cell r="J810" t="str">
            <v>DERECHO ADMINISTRATIVO;GERENCIA DEL TALENTO HUMANO</v>
          </cell>
          <cell r="K810" t="str">
            <v>ESPECIALIZACION EN DERECHO ADMINISTRATIVO; ESPECIALIZACION EN GERENCIA DE TALENTO HUMANO</v>
          </cell>
          <cell r="L810">
            <v>42857</v>
          </cell>
          <cell r="M810">
            <v>1.2472222222222222</v>
          </cell>
          <cell r="N810" t="str">
            <v>Menos 20 servicio</v>
          </cell>
          <cell r="O810" t="str">
            <v>Planta</v>
          </cell>
          <cell r="P810" t="str">
            <v>Libre N y R</v>
          </cell>
          <cell r="R810" t="str">
            <v>Colombia</v>
          </cell>
          <cell r="S810" t="str">
            <v>Bogotá D. C.</v>
          </cell>
          <cell r="T810" t="str">
            <v>Bogotá D. C.</v>
          </cell>
          <cell r="U810">
            <v>25041</v>
          </cell>
          <cell r="V810">
            <v>50.024999999999999</v>
          </cell>
          <cell r="W810" t="str">
            <v>Menos 55 edad</v>
          </cell>
          <cell r="X810" t="str">
            <v>ACTIVO</v>
          </cell>
          <cell r="Y810" t="str">
            <v>M</v>
          </cell>
          <cell r="Z810" t="str">
            <v>olopez@contraloriabogota.gov.co</v>
          </cell>
          <cell r="AA810">
            <v>79452739</v>
          </cell>
          <cell r="AB810" t="str">
            <v>DIRECTIVO</v>
          </cell>
        </row>
        <row r="811">
          <cell r="A811">
            <v>79458115</v>
          </cell>
          <cell r="B811" t="str">
            <v>1352</v>
          </cell>
          <cell r="C811" t="str">
            <v>ARIAS ALBAÑIL MIGUEL ANGEL</v>
          </cell>
          <cell r="D811" t="str">
            <v>PROFESIONAL ESPECIALIZADO 222 7</v>
          </cell>
          <cell r="E811" t="str">
            <v>PROFESIONAL ESPECIALIZADO 222 7</v>
          </cell>
          <cell r="F811" t="str">
            <v>DIRECCION SECTOR CULTURA, RECREACION Y DEPORTE</v>
          </cell>
          <cell r="G811" t="str">
            <v>DIRECCION SECTOR CULTURA, RECREACION Y DEPORTE</v>
          </cell>
          <cell r="H811" t="str">
            <v>LICENCIADO EN MUSICA</v>
          </cell>
          <cell r="I811" t="str">
            <v>LICENCIATURA EN MUSICA</v>
          </cell>
          <cell r="J811" t="str">
            <v>MAGISTER EN EDUCACION</v>
          </cell>
          <cell r="K811" t="str">
            <v>MAESTRIA EN EDUCACION</v>
          </cell>
          <cell r="L811">
            <v>42552</v>
          </cell>
          <cell r="M811">
            <v>2.0833333333333335</v>
          </cell>
          <cell r="N811" t="str">
            <v>Menos 20 servicio</v>
          </cell>
          <cell r="O811" t="str">
            <v>Planta</v>
          </cell>
          <cell r="P811" t="str">
            <v>Carrera Administ</v>
          </cell>
          <cell r="R811" t="str">
            <v>Colombia</v>
          </cell>
          <cell r="S811" t="str">
            <v>Bogotá D. C.</v>
          </cell>
          <cell r="T811" t="str">
            <v>Bogotá D. C.</v>
          </cell>
          <cell r="U811">
            <v>25035</v>
          </cell>
          <cell r="V811">
            <v>50.041666666666664</v>
          </cell>
          <cell r="W811" t="str">
            <v>Menos 55 edad</v>
          </cell>
          <cell r="X811" t="str">
            <v>ACTIVO</v>
          </cell>
          <cell r="Y811" t="str">
            <v>M</v>
          </cell>
          <cell r="Z811" t="str">
            <v>miarias@contraloriabogota.gov.co</v>
          </cell>
          <cell r="AA811">
            <v>79458115</v>
          </cell>
          <cell r="AB811" t="str">
            <v>PROFESIONAL</v>
          </cell>
        </row>
        <row r="812">
          <cell r="A812">
            <v>79465761</v>
          </cell>
          <cell r="B812" t="str">
            <v>1834</v>
          </cell>
          <cell r="C812" t="str">
            <v>NIÑO BETANCOURT MARCO JAVIER</v>
          </cell>
          <cell r="D812" t="str">
            <v>PROFESIONAL UNIVERSITARIO 219 1</v>
          </cell>
          <cell r="E812" t="str">
            <v>TECNICO OPERATIVO 314 5</v>
          </cell>
          <cell r="F812" t="str">
            <v>DIRECCION SECTOR EDUCACION</v>
          </cell>
          <cell r="G812" t="str">
            <v>DIRECCION SECTOR EDUCACION</v>
          </cell>
          <cell r="H812" t="str">
            <v>INGENIERO DE SISTEMAS</v>
          </cell>
          <cell r="I812" t="str">
            <v>INGENIERIA DE SISTEMAS</v>
          </cell>
          <cell r="J812" t="str">
            <v>INGENERIA DE SOFTWARE</v>
          </cell>
          <cell r="K812" t="e">
            <v>#N/A</v>
          </cell>
          <cell r="L812">
            <v>42524</v>
          </cell>
          <cell r="M812">
            <v>2.161111111111111</v>
          </cell>
          <cell r="N812" t="str">
            <v>Menos 20 servicio</v>
          </cell>
          <cell r="O812" t="str">
            <v>Planta</v>
          </cell>
          <cell r="P812" t="str">
            <v>Carrera Administ</v>
          </cell>
          <cell r="Q812" t="str">
            <v>Definitivo</v>
          </cell>
          <cell r="R812" t="str">
            <v>Colombia</v>
          </cell>
          <cell r="S812" t="str">
            <v>Bogotá D. C.</v>
          </cell>
          <cell r="T812" t="str">
            <v>Bogotá D. C.</v>
          </cell>
          <cell r="U812">
            <v>24749</v>
          </cell>
          <cell r="V812">
            <v>50.825000000000003</v>
          </cell>
          <cell r="W812" t="str">
            <v>Menos 55 edad</v>
          </cell>
          <cell r="X812" t="str">
            <v>ACTIVO</v>
          </cell>
          <cell r="Y812" t="str">
            <v>M</v>
          </cell>
          <cell r="Z812" t="str">
            <v>marnino@contraloriabogota.gov.co</v>
          </cell>
          <cell r="AA812">
            <v>79465761</v>
          </cell>
          <cell r="AB812" t="str">
            <v>PROFESIONAL</v>
          </cell>
        </row>
        <row r="813">
          <cell r="A813">
            <v>79484826</v>
          </cell>
          <cell r="B813" t="str">
            <v>1164</v>
          </cell>
          <cell r="C813" t="str">
            <v>OLAYA AGUIRRE LUIS ARIEL</v>
          </cell>
          <cell r="D813" t="str">
            <v>GERENTE 039 1</v>
          </cell>
          <cell r="E813" t="str">
            <v>GERENTE 039 1</v>
          </cell>
          <cell r="F813" t="str">
            <v>DIRECCION SECTOR MOVILIDAD</v>
          </cell>
          <cell r="G813" t="str">
            <v>DIRECCION SECTOR MOVILIDAD</v>
          </cell>
          <cell r="H813" t="str">
            <v>INGENIERO DE SISTEMAS</v>
          </cell>
          <cell r="I813" t="str">
            <v>INGENIERIA DE SISTEMAS</v>
          </cell>
          <cell r="J813" t="str">
            <v/>
          </cell>
          <cell r="K813" t="str">
            <v/>
          </cell>
          <cell r="L813">
            <v>42565</v>
          </cell>
          <cell r="M813">
            <v>2.0472222222222221</v>
          </cell>
          <cell r="N813" t="str">
            <v>Menos 20 servicio</v>
          </cell>
          <cell r="O813" t="str">
            <v>Planta</v>
          </cell>
          <cell r="P813" t="str">
            <v>Libre N y R</v>
          </cell>
          <cell r="R813" t="str">
            <v>Colombia</v>
          </cell>
          <cell r="S813" t="str">
            <v>Cundinamarca</v>
          </cell>
          <cell r="T813" t="str">
            <v>La Palma</v>
          </cell>
          <cell r="U813">
            <v>25378</v>
          </cell>
          <cell r="V813">
            <v>49.102777777777774</v>
          </cell>
          <cell r="W813" t="str">
            <v>Menos 55 edad</v>
          </cell>
          <cell r="X813" t="str">
            <v>ACTIVO</v>
          </cell>
          <cell r="Y813" t="str">
            <v>M</v>
          </cell>
          <cell r="Z813" t="str">
            <v>lolaya@contraloriabogota.gov.co</v>
          </cell>
          <cell r="AA813">
            <v>79484826</v>
          </cell>
          <cell r="AB813" t="str">
            <v>DIRECTIVO</v>
          </cell>
        </row>
        <row r="814">
          <cell r="A814">
            <v>79494958</v>
          </cell>
          <cell r="B814" t="str">
            <v>2017</v>
          </cell>
          <cell r="C814" t="str">
            <v xml:space="preserve">LOPEZ ACOSTA MAURICIO </v>
          </cell>
          <cell r="D814" t="str">
            <v>CONDUCTOR MECANICO 482 4</v>
          </cell>
          <cell r="E814" t="str">
            <v>CONDUCTOR MECANICO 482 4</v>
          </cell>
          <cell r="F814" t="str">
            <v>SUBDIRECCION DE SERVICIOS GENERALES</v>
          </cell>
          <cell r="G814" t="str">
            <v>DIRECCION ADMINISTRATIVA Y FINANCIERA</v>
          </cell>
          <cell r="H814" t="str">
            <v>BACHILLER TECNICO</v>
          </cell>
          <cell r="I814" t="str">
            <v>BACHILLERATO TECNICO</v>
          </cell>
          <cell r="J814" t="str">
            <v/>
          </cell>
          <cell r="K814" t="str">
            <v/>
          </cell>
          <cell r="L814">
            <v>34669</v>
          </cell>
          <cell r="M814">
            <v>23.666666666666668</v>
          </cell>
          <cell r="N814" t="str">
            <v>Mas 20 servicio</v>
          </cell>
          <cell r="O814" t="str">
            <v>Planta</v>
          </cell>
          <cell r="P814" t="str">
            <v>Carrera Administ</v>
          </cell>
          <cell r="R814" t="str">
            <v>Colombia</v>
          </cell>
          <cell r="S814" t="str">
            <v>Bogotá D. C.</v>
          </cell>
          <cell r="T814" t="str">
            <v>Bogotá D. C.</v>
          </cell>
          <cell r="U814">
            <v>25420</v>
          </cell>
          <cell r="V814">
            <v>48.988888888888887</v>
          </cell>
          <cell r="W814" t="str">
            <v>Menos 55 edad</v>
          </cell>
          <cell r="X814" t="str">
            <v>ACTIVO</v>
          </cell>
          <cell r="Y814" t="str">
            <v>M</v>
          </cell>
          <cell r="Z814" t="str">
            <v>mlopez@contraloriabogota.gov.co</v>
          </cell>
          <cell r="AA814">
            <v>79494958</v>
          </cell>
          <cell r="AB814" t="str">
            <v>ASISTENCIAL</v>
          </cell>
        </row>
        <row r="815">
          <cell r="A815">
            <v>79497154</v>
          </cell>
          <cell r="B815" t="str">
            <v>2014</v>
          </cell>
          <cell r="C815" t="str">
            <v>PATIÑO TORRES CARLOS FERNANDO</v>
          </cell>
          <cell r="D815" t="str">
            <v>CONDUCTOR MECANICO 482 4</v>
          </cell>
          <cell r="E815" t="str">
            <v>CONDUCTOR MECANICO 482 4</v>
          </cell>
          <cell r="F815" t="str">
            <v>SUBDIRECCION DE SERVICIOS GENERALES</v>
          </cell>
          <cell r="G815" t="str">
            <v>DIRECCION ADMINISTRATIVA Y FINANCIERA</v>
          </cell>
          <cell r="H815" t="str">
            <v>BACHILLER ACADEMICO</v>
          </cell>
          <cell r="I815" t="str">
            <v>BACHILLERATO ACADEMICO</v>
          </cell>
          <cell r="J815" t="str">
            <v/>
          </cell>
          <cell r="K815" t="str">
            <v/>
          </cell>
          <cell r="L815">
            <v>41590</v>
          </cell>
          <cell r="M815">
            <v>4.7194444444444441</v>
          </cell>
          <cell r="N815" t="str">
            <v>Menos 20 servicio</v>
          </cell>
          <cell r="O815" t="str">
            <v>Provisional</v>
          </cell>
          <cell r="P815" t="str">
            <v>Definitivo</v>
          </cell>
          <cell r="R815" t="str">
            <v>Colombia</v>
          </cell>
          <cell r="S815" t="str">
            <v>Bogotá D. C.</v>
          </cell>
          <cell r="T815" t="str">
            <v>Bogotá D. C.</v>
          </cell>
          <cell r="U815">
            <v>25397</v>
          </cell>
          <cell r="V815">
            <v>49.05</v>
          </cell>
          <cell r="W815" t="str">
            <v>Menos 55 edad</v>
          </cell>
          <cell r="X815" t="str">
            <v>ACTIVO</v>
          </cell>
          <cell r="Y815" t="str">
            <v>M</v>
          </cell>
          <cell r="AA815">
            <v>79497154</v>
          </cell>
          <cell r="AB815" t="str">
            <v>ASISTENCIAL</v>
          </cell>
        </row>
        <row r="816">
          <cell r="A816">
            <v>79497191</v>
          </cell>
          <cell r="B816" t="str">
            <v>1670</v>
          </cell>
          <cell r="C816" t="str">
            <v xml:space="preserve">MARIN CASTILLO HENRY </v>
          </cell>
          <cell r="D816" t="str">
            <v>PROFESIONAL UNIVERSITARIO 219 3</v>
          </cell>
          <cell r="E816" t="str">
            <v>PROFESIONAL UNIVERSITARIO 219 3</v>
          </cell>
          <cell r="F816" t="str">
            <v>DIRECCION SECTOR CULTURA, RECREACION Y DEPORTE</v>
          </cell>
          <cell r="G816" t="str">
            <v>DIRECCION SECTOR CULTURA, RECREACION Y DEPORTE</v>
          </cell>
          <cell r="H816" t="str">
            <v>ARQUITECTO</v>
          </cell>
          <cell r="I816" t="str">
            <v>ARQUITECTURA</v>
          </cell>
          <cell r="J816" t="str">
            <v/>
          </cell>
          <cell r="K816" t="str">
            <v/>
          </cell>
          <cell r="L816">
            <v>34361</v>
          </cell>
          <cell r="M816">
            <v>24.511111111111113</v>
          </cell>
          <cell r="N816" t="str">
            <v>Mas 20 servicio</v>
          </cell>
          <cell r="O816" t="str">
            <v>Planta</v>
          </cell>
          <cell r="P816" t="str">
            <v>Carrera Administ</v>
          </cell>
          <cell r="R816" t="str">
            <v>Colombia</v>
          </cell>
          <cell r="S816" t="str">
            <v>Bogotá D. C.</v>
          </cell>
          <cell r="T816" t="str">
            <v>Bogotá D. C.</v>
          </cell>
          <cell r="U816">
            <v>25311</v>
          </cell>
          <cell r="V816">
            <v>49.286111111111111</v>
          </cell>
          <cell r="W816" t="str">
            <v>Menos 55 edad</v>
          </cell>
          <cell r="X816" t="str">
            <v>ACTIVO</v>
          </cell>
          <cell r="Y816" t="str">
            <v>M</v>
          </cell>
          <cell r="Z816" t="str">
            <v>hmarin@contraloriabogota.gov.co</v>
          </cell>
          <cell r="AA816">
            <v>79497191</v>
          </cell>
          <cell r="AB816" t="str">
            <v>PROFESIONAL</v>
          </cell>
        </row>
        <row r="817">
          <cell r="A817">
            <v>79499547</v>
          </cell>
          <cell r="B817" t="str">
            <v>1981</v>
          </cell>
          <cell r="C817" t="str">
            <v>CABRA URIBE JORGE IVAN</v>
          </cell>
          <cell r="D817" t="str">
            <v>PROFESIONAL UNIVERSITARIO 219 1</v>
          </cell>
          <cell r="E817" t="str">
            <v>AUXILIAR ADMINISTRATIVO 407 3</v>
          </cell>
          <cell r="F817" t="str">
            <v>DIRECCION SECTOR HACIENDA</v>
          </cell>
          <cell r="G817" t="str">
            <v>DIRECCION SECTOR HACIENDA</v>
          </cell>
          <cell r="H817" t="str">
            <v>CONTADOR PUBLICO</v>
          </cell>
          <cell r="I817" t="str">
            <v>CONTADURIA PUBLICA</v>
          </cell>
          <cell r="J817" t="str">
            <v/>
          </cell>
          <cell r="K817" t="str">
            <v/>
          </cell>
          <cell r="L817">
            <v>33695</v>
          </cell>
          <cell r="M817">
            <v>26.333333333333332</v>
          </cell>
          <cell r="N817" t="str">
            <v>Mas 20 servicio</v>
          </cell>
          <cell r="O817" t="str">
            <v>Planta</v>
          </cell>
          <cell r="P817" t="str">
            <v>Carrera Administ</v>
          </cell>
          <cell r="Q817" t="str">
            <v>Definitivo</v>
          </cell>
          <cell r="R817" t="str">
            <v>Colombia</v>
          </cell>
          <cell r="S817" t="str">
            <v>Bogotá D. C.</v>
          </cell>
          <cell r="T817" t="str">
            <v>Bogotá D. C.</v>
          </cell>
          <cell r="U817">
            <v>25600</v>
          </cell>
          <cell r="V817">
            <v>48.5</v>
          </cell>
          <cell r="W817" t="str">
            <v>Menos 55 edad</v>
          </cell>
          <cell r="X817" t="str">
            <v>ACTIVO</v>
          </cell>
          <cell r="Y817" t="str">
            <v>M</v>
          </cell>
          <cell r="Z817" t="str">
            <v>jcabra@contraloriabogota.gov.co</v>
          </cell>
          <cell r="AA817">
            <v>79499547</v>
          </cell>
          <cell r="AB817" t="str">
            <v>PROFESIONAL</v>
          </cell>
        </row>
        <row r="818">
          <cell r="A818">
            <v>79506824</v>
          </cell>
          <cell r="B818" t="str">
            <v>1358</v>
          </cell>
          <cell r="C818" t="str">
            <v>CHACON PINZON JORGE ELIECER</v>
          </cell>
          <cell r="D818" t="str">
            <v>PROFESIONAL ESPECIALIZADO 222 7</v>
          </cell>
          <cell r="E818" t="str">
            <v>PROFESIONAL ESPECIALIZADO 222 7</v>
          </cell>
          <cell r="F818" t="str">
            <v>DIRECCION DE REACCION INMEDIATA</v>
          </cell>
          <cell r="G818" t="str">
            <v>DIRECCION DE REACCION INMEDIATA</v>
          </cell>
          <cell r="H818" t="str">
            <v>INGENIERO ELECTRONICO</v>
          </cell>
          <cell r="I818" t="str">
            <v>INGENIERIA ELECTRONICA</v>
          </cell>
          <cell r="J818" t="str">
            <v/>
          </cell>
          <cell r="K818" t="str">
            <v/>
          </cell>
          <cell r="L818">
            <v>41408</v>
          </cell>
          <cell r="M818">
            <v>5.2138888888888886</v>
          </cell>
          <cell r="N818" t="str">
            <v>Menos 20 servicio</v>
          </cell>
          <cell r="O818" t="str">
            <v>Provisional</v>
          </cell>
          <cell r="P818" t="str">
            <v>Definitivo</v>
          </cell>
          <cell r="R818" t="str">
            <v>Colombia</v>
          </cell>
          <cell r="S818" t="str">
            <v>Bogotá D. C.</v>
          </cell>
          <cell r="T818" t="str">
            <v>Bogotá D. C.</v>
          </cell>
          <cell r="U818">
            <v>25317</v>
          </cell>
          <cell r="V818">
            <v>49.269444444444446</v>
          </cell>
          <cell r="W818" t="str">
            <v>Menos 55 edad</v>
          </cell>
          <cell r="X818" t="str">
            <v>ACTIVO</v>
          </cell>
          <cell r="Y818" t="str">
            <v>M</v>
          </cell>
          <cell r="Z818" t="str">
            <v>jchacon@contraloriabogota.gov.co</v>
          </cell>
          <cell r="AA818">
            <v>79506824</v>
          </cell>
          <cell r="AB818" t="str">
            <v>PROFESIONAL</v>
          </cell>
        </row>
        <row r="819">
          <cell r="A819">
            <v>79515182</v>
          </cell>
          <cell r="B819" t="str">
            <v>1372</v>
          </cell>
          <cell r="C819" t="str">
            <v xml:space="preserve">PINZON MALDONADO HECTOR </v>
          </cell>
          <cell r="D819" t="str">
            <v>PROFESIONAL ESPECIALIZADO 222 7</v>
          </cell>
          <cell r="E819" t="str">
            <v>PROFESIONAL ESPECIALIZADO 222 7</v>
          </cell>
          <cell r="F819" t="str">
            <v>AUDITORIA FISCAL ANTE LA CONTRALORIA</v>
          </cell>
          <cell r="G819" t="str">
            <v>AUDITORIA FISCAL ANTE LA CONTRALORIA</v>
          </cell>
          <cell r="H819" t="str">
            <v>ABOGADO</v>
          </cell>
          <cell r="I819" t="str">
            <v>DERECHO</v>
          </cell>
          <cell r="J819" t="str">
            <v>CASACION PENAL: DERECHO ADMINISTRATIVO</v>
          </cell>
          <cell r="K819" t="str">
            <v>ESPECIALIZACION EN CASACION PENAL; ESPECIALIZACION EN DERECHO ADMINISTRATIVO</v>
          </cell>
          <cell r="L819">
            <v>41401</v>
          </cell>
          <cell r="M819">
            <v>5.2333333333333334</v>
          </cell>
          <cell r="N819" t="str">
            <v>Menos 20 servicio</v>
          </cell>
          <cell r="O819" t="str">
            <v>Provisional</v>
          </cell>
          <cell r="P819" t="str">
            <v>Definitivo</v>
          </cell>
          <cell r="R819" t="str">
            <v>Colombia</v>
          </cell>
          <cell r="S819" t="str">
            <v>Bogotá D. C.</v>
          </cell>
          <cell r="T819" t="str">
            <v>Bogotá D. C.</v>
          </cell>
          <cell r="U819">
            <v>25286</v>
          </cell>
          <cell r="V819">
            <v>49.352777777777774</v>
          </cell>
          <cell r="W819" t="str">
            <v>Menos 55 edad</v>
          </cell>
          <cell r="X819" t="str">
            <v>ACTIVO</v>
          </cell>
          <cell r="Y819" t="str">
            <v>M</v>
          </cell>
          <cell r="Z819" t="str">
            <v>hpinzon@contraloriabogota.gov.co</v>
          </cell>
          <cell r="AA819">
            <v>79515182</v>
          </cell>
          <cell r="AB819" t="str">
            <v>PROFESIONAL</v>
          </cell>
        </row>
        <row r="820">
          <cell r="A820">
            <v>79528146</v>
          </cell>
          <cell r="B820" t="str">
            <v>1521</v>
          </cell>
          <cell r="C820" t="str">
            <v>SANCHEZ OLIVEROS LUIS ARMANDO</v>
          </cell>
          <cell r="D820" t="str">
            <v>PROFESIONAL ESPECIALIZADO 222 5</v>
          </cell>
          <cell r="E820" t="str">
            <v>PROFESIONAL UNIVERSITARIO 219 3</v>
          </cell>
          <cell r="F820" t="str">
            <v>DIRECCION DE TECNOLOGIAS DE LA INFORMACION Y LAS COMUNICACIONES</v>
          </cell>
          <cell r="G820" t="str">
            <v>DIRECCION DE TECNOLOGIAS DE LA INFORMACION Y LAS COMUNICACIONES</v>
          </cell>
          <cell r="H820" t="str">
            <v>INGENIERO DE SISTEMAS</v>
          </cell>
          <cell r="I820" t="str">
            <v>INGENIERIA DE SISTEMAS</v>
          </cell>
          <cell r="J820" t="str">
            <v>CONSTRUCCION DE SOFTWARE PARA REDES</v>
          </cell>
          <cell r="K820" t="str">
            <v>ESPECIALIZACION EN CONSTRUCCION DE SOFTWARE PARA REDES</v>
          </cell>
          <cell r="L820">
            <v>35690</v>
          </cell>
          <cell r="M820">
            <v>20.872222222222224</v>
          </cell>
          <cell r="N820" t="str">
            <v>Mas 20 servicio</v>
          </cell>
          <cell r="O820" t="str">
            <v>Planta</v>
          </cell>
          <cell r="P820" t="str">
            <v>Carrera Administ</v>
          </cell>
          <cell r="R820" t="str">
            <v>Colombia</v>
          </cell>
          <cell r="S820" t="str">
            <v>Bogotá D. C.</v>
          </cell>
          <cell r="T820" t="str">
            <v>Bogotá D. C.</v>
          </cell>
          <cell r="U820">
            <v>25783</v>
          </cell>
          <cell r="V820">
            <v>47.994444444444447</v>
          </cell>
          <cell r="W820" t="str">
            <v>Menos 55 edad</v>
          </cell>
          <cell r="X820" t="str">
            <v>ACTIVO</v>
          </cell>
          <cell r="Y820" t="str">
            <v>M</v>
          </cell>
          <cell r="Z820" t="str">
            <v>lsanchez@contraloriabogota.gov.co</v>
          </cell>
          <cell r="AA820">
            <v>79528146</v>
          </cell>
          <cell r="AB820" t="str">
            <v>PROFESIONAL</v>
          </cell>
        </row>
        <row r="821">
          <cell r="A821">
            <v>79535042</v>
          </cell>
          <cell r="B821" t="str">
            <v>1369</v>
          </cell>
          <cell r="C821" t="str">
            <v>LOZANO GODOY JUAN CARLOS</v>
          </cell>
          <cell r="D821" t="str">
            <v>PROFESIONAL ESPECIALIZADO 222 7</v>
          </cell>
          <cell r="E821" t="str">
            <v>PROFESIONAL ESPECIALIZADO 222 7</v>
          </cell>
          <cell r="F821" t="str">
            <v>DIRECCION SECTOR EDUCACION</v>
          </cell>
          <cell r="G821" t="str">
            <v>DIRECCION SECTOR EDUCACION</v>
          </cell>
          <cell r="H821" t="str">
            <v>INGENIERO CIVIL</v>
          </cell>
          <cell r="I821" t="str">
            <v>INGENIERIA CIVIL</v>
          </cell>
          <cell r="J821" t="str">
            <v>SISTEMAS GERENCIALES DE INGENIERIA; RECURSOS HIDRAULICOS</v>
          </cell>
          <cell r="K821" t="str">
            <v>ESPECIALIZACION EN SISTEMAS GERENCIALES DE INGENIERIA; ESPECIALIZACION EN RECURSOS HIDRAULICOS</v>
          </cell>
          <cell r="L821">
            <v>42186</v>
          </cell>
          <cell r="M821">
            <v>3.0833333333333335</v>
          </cell>
          <cell r="N821" t="str">
            <v>Menos 20 servicio</v>
          </cell>
          <cell r="O821" t="str">
            <v>Planta</v>
          </cell>
          <cell r="P821" t="str">
            <v>Carrera Administ</v>
          </cell>
          <cell r="R821" t="str">
            <v>Colombia</v>
          </cell>
          <cell r="S821" t="str">
            <v>Bogotá D. C.</v>
          </cell>
          <cell r="T821" t="str">
            <v>Bogotá D. C.</v>
          </cell>
          <cell r="U821">
            <v>25953</v>
          </cell>
          <cell r="V821">
            <v>47.530555555555559</v>
          </cell>
          <cell r="W821" t="str">
            <v>Menos 55 edad</v>
          </cell>
          <cell r="X821" t="str">
            <v>ACTIVO</v>
          </cell>
          <cell r="Y821" t="str">
            <v>M</v>
          </cell>
          <cell r="Z821" t="str">
            <v>julozano@contraloriabogota.gov.co</v>
          </cell>
          <cell r="AA821">
            <v>79535042</v>
          </cell>
          <cell r="AB821" t="str">
            <v>PROFESIONAL</v>
          </cell>
        </row>
        <row r="822">
          <cell r="A822">
            <v>79547780</v>
          </cell>
          <cell r="B822" t="str">
            <v>1343</v>
          </cell>
          <cell r="C822" t="str">
            <v xml:space="preserve">COGOLLO VARGAS LEONARDO </v>
          </cell>
          <cell r="D822" t="str">
            <v>PROFESIONAL ESPECIALIZADO 222 7</v>
          </cell>
          <cell r="E822" t="str">
            <v>PROFESIONAL ESPECIALIZADO 222 7</v>
          </cell>
          <cell r="F822" t="str">
            <v>DIRECCION SECTOR CULTURA, RECREACION Y DEPORTE</v>
          </cell>
          <cell r="G822" t="str">
            <v>DIRECCION SECTOR CULTURA, RECREACION Y DEPORTE</v>
          </cell>
          <cell r="H822" t="str">
            <v>ABOGADO</v>
          </cell>
          <cell r="I822" t="str">
            <v>DERECHO</v>
          </cell>
          <cell r="J822" t="str">
            <v>GERENCIA Y AUDITORIA DE LA CALIDAD EN SALUD; DERECHO ADMINISTRATIVO Y CONSTITUCIONAL</v>
          </cell>
          <cell r="K822" t="e">
            <v>#N/A</v>
          </cell>
          <cell r="L822">
            <v>42587</v>
          </cell>
          <cell r="M822">
            <v>1.9888888888888889</v>
          </cell>
          <cell r="N822" t="str">
            <v>Menos 20 servicio</v>
          </cell>
          <cell r="O822" t="str">
            <v>Planta</v>
          </cell>
          <cell r="P822" t="str">
            <v>Carrera Administ</v>
          </cell>
          <cell r="R822" t="str">
            <v>Colombia</v>
          </cell>
          <cell r="S822" t="str">
            <v>Bogotá D. C.</v>
          </cell>
          <cell r="T822" t="str">
            <v>Bogotá D. C.</v>
          </cell>
          <cell r="U822">
            <v>25631</v>
          </cell>
          <cell r="V822">
            <v>48.408333333333331</v>
          </cell>
          <cell r="W822" t="str">
            <v>Menos 55 edad</v>
          </cell>
          <cell r="X822" t="str">
            <v>ACTIVO</v>
          </cell>
          <cell r="Y822" t="str">
            <v>M</v>
          </cell>
          <cell r="Z822" t="str">
            <v>lcogollo@contraloriabogota.gov.co</v>
          </cell>
          <cell r="AA822">
            <v>79547780</v>
          </cell>
          <cell r="AB822" t="str">
            <v>PROFESIONAL</v>
          </cell>
        </row>
        <row r="823">
          <cell r="A823">
            <v>79558320</v>
          </cell>
          <cell r="B823" t="str">
            <v>2066</v>
          </cell>
          <cell r="C823" t="str">
            <v>MOLANO POSSE OSCAR EDUARDO</v>
          </cell>
          <cell r="D823" t="str">
            <v>SUBDIRECTOR TECNICO 068 3</v>
          </cell>
          <cell r="E823" t="str">
            <v>SUBDIRECTOR TECNICO 068 3</v>
          </cell>
          <cell r="F823" t="str">
            <v>SUBDIRECCION DE LA GESTION DE LA INFORMACION</v>
          </cell>
          <cell r="G823" t="str">
            <v>DIRECCION DE TECNOLOGIAS DE LA INFORMACION Y LAS COMUNICACIONES</v>
          </cell>
          <cell r="H823" t="str">
            <v>INGENIERO INDUSTRIAL</v>
          </cell>
          <cell r="I823" t="str">
            <v>INGENIERIA INDUSTRIAL</v>
          </cell>
          <cell r="J823" t="str">
            <v>GERENCIA LOGISTICA</v>
          </cell>
          <cell r="K823" t="str">
            <v>ESPECIALIZACION EN GERENCIA LOGISTICA</v>
          </cell>
          <cell r="L823">
            <v>42857</v>
          </cell>
          <cell r="M823">
            <v>1.2472222222222222</v>
          </cell>
          <cell r="N823" t="str">
            <v>Menos 20 servicio</v>
          </cell>
          <cell r="O823" t="str">
            <v>Planta</v>
          </cell>
          <cell r="P823" t="str">
            <v>Libre N y R</v>
          </cell>
          <cell r="R823" t="str">
            <v>Colombia</v>
          </cell>
          <cell r="S823" t="str">
            <v>Bogotá D. C.</v>
          </cell>
          <cell r="T823" t="str">
            <v>Bogotá D. C.</v>
          </cell>
          <cell r="U823">
            <v>26791</v>
          </cell>
          <cell r="V823">
            <v>45.233333333333334</v>
          </cell>
          <cell r="W823" t="str">
            <v>Menos 55 edad</v>
          </cell>
          <cell r="X823" t="str">
            <v>ACTIVO</v>
          </cell>
          <cell r="Y823" t="str">
            <v>M</v>
          </cell>
          <cell r="Z823" t="str">
            <v>omolano@contraloriabogota.gov.co</v>
          </cell>
          <cell r="AA823">
            <v>79558320</v>
          </cell>
          <cell r="AB823" t="str">
            <v>DIRECTIVO</v>
          </cell>
        </row>
        <row r="824">
          <cell r="A824">
            <v>79558398</v>
          </cell>
          <cell r="B824" t="str">
            <v>2006</v>
          </cell>
          <cell r="C824" t="str">
            <v>LOZANO CUBILLOS JOSE ALEXANDER</v>
          </cell>
          <cell r="D824" t="str">
            <v>CONDUCTOR MECANICO 482 4</v>
          </cell>
          <cell r="E824" t="str">
            <v>CONDUCTOR MECANICO 482 4</v>
          </cell>
          <cell r="F824" t="str">
            <v>SUBDIRECCION DE SERVICIOS GENERALES</v>
          </cell>
          <cell r="G824" t="str">
            <v>DIRECCION ADMINISTRATIVA Y FINANCIERA</v>
          </cell>
          <cell r="H824" t="str">
            <v>BACHILLER ACADEMICO</v>
          </cell>
          <cell r="I824" t="str">
            <v>BACHILLERATO ACADEMICO</v>
          </cell>
          <cell r="J824" t="str">
            <v/>
          </cell>
          <cell r="K824" t="str">
            <v/>
          </cell>
          <cell r="L824">
            <v>38041</v>
          </cell>
          <cell r="M824">
            <v>14.436111111111112</v>
          </cell>
          <cell r="N824" t="str">
            <v>Menos 20 servicio</v>
          </cell>
          <cell r="O824" t="str">
            <v>Provisional</v>
          </cell>
          <cell r="P824" t="str">
            <v>Definitivo</v>
          </cell>
          <cell r="R824" t="str">
            <v>Colombia</v>
          </cell>
          <cell r="S824" t="str">
            <v>Tolima</v>
          </cell>
          <cell r="T824" t="str">
            <v>Ibagué</v>
          </cell>
          <cell r="U824">
            <v>26730</v>
          </cell>
          <cell r="V824">
            <v>45.4</v>
          </cell>
          <cell r="W824" t="str">
            <v>Menos 55 edad</v>
          </cell>
          <cell r="X824" t="str">
            <v>ACTIVO</v>
          </cell>
          <cell r="Y824" t="str">
            <v>M</v>
          </cell>
          <cell r="Z824" t="str">
            <v>jolozano@contraloriabogota.gov.co</v>
          </cell>
          <cell r="AA824">
            <v>79558398</v>
          </cell>
          <cell r="AB824" t="str">
            <v>ASISTENCIAL</v>
          </cell>
        </row>
        <row r="825">
          <cell r="A825">
            <v>79568439</v>
          </cell>
          <cell r="B825" t="str">
            <v>1266</v>
          </cell>
          <cell r="C825" t="str">
            <v>VALLEJO MORAN ALVARO FERNANDO</v>
          </cell>
          <cell r="D825" t="str">
            <v>PROFESIONAL ESPECIALIZADO 222 7</v>
          </cell>
          <cell r="E825" t="str">
            <v>PROFESIONAL ESPECIALIZADO 222 7</v>
          </cell>
          <cell r="F825" t="str">
            <v>DIRECCION DE TECNOLOGIAS DE LA INFORMACION Y LAS COMUNICACIONES</v>
          </cell>
          <cell r="G825" t="str">
            <v>DIRECCION DE TECNOLOGIAS DE LA INFORMACION Y LAS COMUNICACIONES</v>
          </cell>
          <cell r="H825" t="str">
            <v>INGENIERO DE SISTEMAS CON ENFASIS EN SOFTWARE</v>
          </cell>
          <cell r="I825" t="str">
            <v>INGENIERIA DE SISTEMAS CON ENFASIS EN SOFTWARE</v>
          </cell>
          <cell r="J825" t="str">
            <v>SERVICIOS INFORMATICOS</v>
          </cell>
          <cell r="K825" t="str">
            <v>ESPECIALIZACION EN SERVICIOS TELEMATICOS E INTERCONEXION DE REDES</v>
          </cell>
          <cell r="L825">
            <v>42258</v>
          </cell>
          <cell r="M825">
            <v>2.8888888888888888</v>
          </cell>
          <cell r="N825" t="str">
            <v>Menos 20 servicio</v>
          </cell>
          <cell r="O825" t="str">
            <v>Planta</v>
          </cell>
          <cell r="P825" t="str">
            <v>Carrera Administ</v>
          </cell>
          <cell r="R825" t="str">
            <v>Colombia</v>
          </cell>
          <cell r="S825" t="str">
            <v>Valle del Cauca</v>
          </cell>
          <cell r="T825" t="str">
            <v>Cali</v>
          </cell>
          <cell r="U825">
            <v>26205</v>
          </cell>
          <cell r="V825">
            <v>46.838888888888889</v>
          </cell>
          <cell r="W825" t="str">
            <v>Menos 55 edad</v>
          </cell>
          <cell r="X825" t="str">
            <v>ACTIVO</v>
          </cell>
          <cell r="Y825" t="str">
            <v>M</v>
          </cell>
          <cell r="Z825" t="str">
            <v>avallejo@contraloriabogota.gov.co</v>
          </cell>
          <cell r="AA825">
            <v>79568439</v>
          </cell>
          <cell r="AB825" t="str">
            <v>PROFESIONAL</v>
          </cell>
        </row>
        <row r="826">
          <cell r="A826">
            <v>79568894</v>
          </cell>
          <cell r="B826" t="str">
            <v>2078</v>
          </cell>
          <cell r="C826" t="str">
            <v>RODRIGUEZ GONZALEZ CARLOS GUILLERMO</v>
          </cell>
          <cell r="D826" t="str">
            <v>GERENTE 039 1</v>
          </cell>
          <cell r="E826" t="str">
            <v>GERENTE 039 1</v>
          </cell>
          <cell r="F826" t="str">
            <v>DIRECCION SECTOR CULTURA, RECREACION Y DEPORTE</v>
          </cell>
          <cell r="G826" t="str">
            <v>DIRECCION SECTOR CULTURA, RECREACION Y DEPORTE</v>
          </cell>
          <cell r="H826" t="str">
            <v>ABOGADO</v>
          </cell>
          <cell r="I826" t="str">
            <v>DERECHO</v>
          </cell>
          <cell r="J826" t="str">
            <v>DERECHO PUBLICO CIENCIA Y SOCIOLOGIA; ALTA GERENCIA</v>
          </cell>
          <cell r="K826" t="str">
            <v>ESPECIALIZACION EN DERECHO PUBLICO, CIENCIAS Y SOCIOLOGIA POLITICAS; ESPECIALIZACION EN ALTA GERENCIA</v>
          </cell>
          <cell r="L826">
            <v>42864</v>
          </cell>
          <cell r="M826">
            <v>1.2277777777777779</v>
          </cell>
          <cell r="N826" t="str">
            <v>Menos 20 servicio</v>
          </cell>
          <cell r="O826" t="str">
            <v>Planta</v>
          </cell>
          <cell r="P826" t="str">
            <v>Libre N y R</v>
          </cell>
          <cell r="R826" t="str">
            <v>Colombia</v>
          </cell>
          <cell r="S826" t="str">
            <v>Boyacá</v>
          </cell>
          <cell r="T826" t="str">
            <v>Topaga</v>
          </cell>
          <cell r="U826">
            <v>26424</v>
          </cell>
          <cell r="V826">
            <v>46.238888888888887</v>
          </cell>
          <cell r="W826" t="str">
            <v>Menos 55 edad</v>
          </cell>
          <cell r="X826" t="str">
            <v>ACTIVO</v>
          </cell>
          <cell r="Y826" t="str">
            <v>M</v>
          </cell>
          <cell r="Z826" t="str">
            <v>crodriguez@contraloriabogota.gov.co</v>
          </cell>
          <cell r="AA826">
            <v>79568894</v>
          </cell>
          <cell r="AB826" t="str">
            <v>DIRECTIVO</v>
          </cell>
        </row>
        <row r="827">
          <cell r="A827">
            <v>79574739</v>
          </cell>
          <cell r="B827" t="str">
            <v>1140</v>
          </cell>
          <cell r="C827" t="str">
            <v>SUELTA GAITAN HENRY ALBERTO</v>
          </cell>
          <cell r="D827" t="str">
            <v>GERENTE 039 2</v>
          </cell>
          <cell r="E827" t="str">
            <v>GERENTE 039 2</v>
          </cell>
          <cell r="F827" t="str">
            <v>GERENCIA LOCAL KENNEDY</v>
          </cell>
          <cell r="G827" t="str">
            <v>DIRECCION DE PARTICIPACION CIUDADANA Y DESARROLLO LOCAL</v>
          </cell>
          <cell r="H827" t="str">
            <v>INGENIERO CATASTRAL Y GEODESTA</v>
          </cell>
          <cell r="I827" t="str">
            <v>INGENIERIA CATASTRAL Y GEODESIA</v>
          </cell>
          <cell r="J827" t="str">
            <v>GERENCIA DE RECURSOS NATURALES</v>
          </cell>
          <cell r="K827" t="str">
            <v>ESPECIALIZACION EN GERENCIA DE RECURSOS NATURALES</v>
          </cell>
          <cell r="L827">
            <v>43161</v>
          </cell>
          <cell r="M827">
            <v>0.41388888888888886</v>
          </cell>
          <cell r="N827" t="str">
            <v>Menos 20 servicio</v>
          </cell>
          <cell r="O827" t="str">
            <v>Planta</v>
          </cell>
          <cell r="P827" t="str">
            <v>Libre N y R</v>
          </cell>
          <cell r="R827" t="str">
            <v>Colombia</v>
          </cell>
          <cell r="S827" t="str">
            <v>Boyacá</v>
          </cell>
          <cell r="T827" t="str">
            <v>Mongua</v>
          </cell>
          <cell r="U827">
            <v>26090</v>
          </cell>
          <cell r="V827">
            <v>47.152777777777779</v>
          </cell>
          <cell r="W827" t="str">
            <v>Menos 55 edad</v>
          </cell>
          <cell r="X827" t="str">
            <v>ACTIVO</v>
          </cell>
          <cell r="Y827" t="str">
            <v>M</v>
          </cell>
          <cell r="Z827" t="str">
            <v>hsuelta@contraloriabogota.gov.co</v>
          </cell>
          <cell r="AA827">
            <v>79574739</v>
          </cell>
          <cell r="AB827" t="str">
            <v>DIRECTIVO</v>
          </cell>
        </row>
        <row r="828">
          <cell r="A828">
            <v>79581812</v>
          </cell>
          <cell r="B828" t="str">
            <v>1817</v>
          </cell>
          <cell r="C828" t="str">
            <v>SUAREZ ZARATE HECTOR ENRIQUE</v>
          </cell>
          <cell r="D828" t="str">
            <v>TECNICO OPERATIVO 314 5</v>
          </cell>
          <cell r="E828" t="str">
            <v>TECNICO OPERATIVO 314 5</v>
          </cell>
          <cell r="F828" t="str">
            <v>OFICINA ASESORA DE COMUNICACIONES</v>
          </cell>
          <cell r="G828" t="str">
            <v>OFICINA ASESORA DE COMUNICACIONES</v>
          </cell>
          <cell r="H828" t="str">
            <v>DISEÑADOR GRAFICO</v>
          </cell>
          <cell r="I828" t="str">
            <v>DISEÑO GRAFICO</v>
          </cell>
          <cell r="J828" t="str">
            <v/>
          </cell>
          <cell r="K828" t="str">
            <v/>
          </cell>
          <cell r="L828">
            <v>42443</v>
          </cell>
          <cell r="M828">
            <v>2.3805555555555555</v>
          </cell>
          <cell r="N828" t="str">
            <v>Menos 20 servicio</v>
          </cell>
          <cell r="O828" t="str">
            <v>Planta</v>
          </cell>
          <cell r="P828" t="str">
            <v>Carrera Administ</v>
          </cell>
          <cell r="R828" t="str">
            <v>Colombia</v>
          </cell>
          <cell r="S828" t="str">
            <v>Bogotá D. C.</v>
          </cell>
          <cell r="T828" t="str">
            <v>Bogotá D. C.</v>
          </cell>
          <cell r="U828">
            <v>26438</v>
          </cell>
          <cell r="V828">
            <v>46.2</v>
          </cell>
          <cell r="W828" t="str">
            <v>Menos 55 edad</v>
          </cell>
          <cell r="X828" t="str">
            <v>ACTIVO</v>
          </cell>
          <cell r="Y828" t="str">
            <v>M</v>
          </cell>
          <cell r="Z828" t="str">
            <v>hsuarez@contraloriabogota.gov.co</v>
          </cell>
          <cell r="AA828">
            <v>79581812</v>
          </cell>
          <cell r="AB828" t="str">
            <v>TÉCNICO</v>
          </cell>
        </row>
        <row r="829">
          <cell r="A829">
            <v>79609467</v>
          </cell>
          <cell r="B829" t="str">
            <v>1776</v>
          </cell>
          <cell r="C829" t="str">
            <v xml:space="preserve">RINCON MALAVER ALBEYRO </v>
          </cell>
          <cell r="D829" t="str">
            <v>PROFESIONAL UNIVERSITARIO 219 1</v>
          </cell>
          <cell r="E829" t="str">
            <v>PROFESIONAL UNIVERSITARIO 219 1</v>
          </cell>
          <cell r="F829" t="str">
            <v>SUBDIRECCION DE GESTION DE TALENTO HUMANO</v>
          </cell>
          <cell r="G829" t="str">
            <v>DIRECCION DE TALENTO HUMANO</v>
          </cell>
          <cell r="H829" t="str">
            <v>ADMINISTRADOR DE EMPRESAS</v>
          </cell>
          <cell r="I829" t="str">
            <v>ADMINISTRACION DE EMPRESAS</v>
          </cell>
          <cell r="J829" t="str">
            <v>GESTION PUBLICA</v>
          </cell>
          <cell r="K829" t="str">
            <v>ESPECIALIZACION EN GESTION PUBLICA</v>
          </cell>
          <cell r="L829">
            <v>41590</v>
          </cell>
          <cell r="M829">
            <v>4.7194444444444441</v>
          </cell>
          <cell r="N829" t="str">
            <v>Menos 20 servicio</v>
          </cell>
          <cell r="O829" t="str">
            <v>Provisional</v>
          </cell>
          <cell r="P829" t="str">
            <v>Temporal</v>
          </cell>
          <cell r="R829" t="str">
            <v>Colombia</v>
          </cell>
          <cell r="S829" t="str">
            <v>Bogotá D. C.</v>
          </cell>
          <cell r="T829" t="str">
            <v>Bogotá D. C.</v>
          </cell>
          <cell r="U829">
            <v>26845</v>
          </cell>
          <cell r="V829">
            <v>45.086111111111109</v>
          </cell>
          <cell r="W829" t="str">
            <v>Menos 55 edad</v>
          </cell>
          <cell r="X829" t="str">
            <v>ACTIVO</v>
          </cell>
          <cell r="Y829" t="str">
            <v>M</v>
          </cell>
          <cell r="Z829" t="str">
            <v>arincon@contraloriabogota.gov.co</v>
          </cell>
          <cell r="AA829">
            <v>79609467</v>
          </cell>
          <cell r="AB829" t="str">
            <v>PROFESIONAL</v>
          </cell>
        </row>
        <row r="830">
          <cell r="A830">
            <v>79610276</v>
          </cell>
          <cell r="B830" t="str">
            <v>1991</v>
          </cell>
          <cell r="C830" t="str">
            <v>BOHORQUEZ CRUZ JUAN JOSE</v>
          </cell>
          <cell r="D830" t="str">
            <v>TECNICO OPERATIVO 314 3</v>
          </cell>
          <cell r="E830" t="str">
            <v>AUXILIAR ADMINISTRATIVO 407 3</v>
          </cell>
          <cell r="F830" t="str">
            <v>SUBDIRECCION DE RECURSOS MATERIALES</v>
          </cell>
          <cell r="G830" t="str">
            <v>DIRECCION ADMINISTRATIVA Y FINANCIERA</v>
          </cell>
          <cell r="H830" t="str">
            <v>TECNOLOGO INDUSTRIAL</v>
          </cell>
          <cell r="I830" t="e">
            <v>#N/A</v>
          </cell>
          <cell r="J830" t="str">
            <v/>
          </cell>
          <cell r="K830" t="str">
            <v/>
          </cell>
          <cell r="L830">
            <v>42382</v>
          </cell>
          <cell r="M830">
            <v>2.5499999999999998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R830" t="str">
            <v>Colombia</v>
          </cell>
          <cell r="S830" t="str">
            <v>Cundinamarca</v>
          </cell>
          <cell r="T830" t="str">
            <v>Girardot</v>
          </cell>
          <cell r="U830">
            <v>26889</v>
          </cell>
          <cell r="V830">
            <v>44.966666666666669</v>
          </cell>
          <cell r="W830" t="str">
            <v>Menos 55 edad</v>
          </cell>
          <cell r="X830" t="str">
            <v>ACTIVO</v>
          </cell>
          <cell r="Y830" t="str">
            <v>M</v>
          </cell>
          <cell r="Z830" t="str">
            <v>jjbohorquez@contraloriabogota.gov.co</v>
          </cell>
          <cell r="AA830">
            <v>79610276</v>
          </cell>
          <cell r="AB830" t="str">
            <v>TÉCNICO</v>
          </cell>
        </row>
        <row r="831">
          <cell r="A831">
            <v>79612330</v>
          </cell>
          <cell r="B831" t="str">
            <v>1764</v>
          </cell>
          <cell r="C831" t="str">
            <v xml:space="preserve">MENA OBREGON EDUARDO </v>
          </cell>
          <cell r="D831" t="str">
            <v>PROFESIONAL UNIVERSITARIO 219 3</v>
          </cell>
          <cell r="E831" t="str">
            <v>PROFESIONAL UNIVERSITARIO 219 1</v>
          </cell>
          <cell r="F831" t="str">
            <v>SUBDIRECCION FINANCIERA</v>
          </cell>
          <cell r="G831" t="str">
            <v>DIRECCION ADMINISTRATIVA Y FINANCIERA</v>
          </cell>
          <cell r="H831" t="str">
            <v>CONTADOR PUBLICO</v>
          </cell>
          <cell r="I831" t="str">
            <v>CONTADURIA PUBLICA</v>
          </cell>
          <cell r="J831" t="str">
            <v>CIENCIAS TRIBUTARIAS</v>
          </cell>
          <cell r="K831" t="str">
            <v>ESPECIALIZACION EN CIENCIAS TRIBUTARIAS</v>
          </cell>
          <cell r="L831">
            <v>42501</v>
          </cell>
          <cell r="M831">
            <v>2.2222222222222223</v>
          </cell>
          <cell r="N831" t="str">
            <v>Menos 20 servicio</v>
          </cell>
          <cell r="O831" t="str">
            <v>Planta</v>
          </cell>
          <cell r="P831" t="str">
            <v>Carrera Administ</v>
          </cell>
          <cell r="R831" t="str">
            <v>Colombia</v>
          </cell>
          <cell r="S831" t="str">
            <v>Amazonas</v>
          </cell>
          <cell r="T831" t="str">
            <v>Leticia</v>
          </cell>
          <cell r="U831">
            <v>25892</v>
          </cell>
          <cell r="V831">
            <v>47.697222222222223</v>
          </cell>
          <cell r="W831" t="str">
            <v>Menos 55 edad</v>
          </cell>
          <cell r="X831" t="str">
            <v>ACTIVO</v>
          </cell>
          <cell r="Y831" t="str">
            <v>M</v>
          </cell>
          <cell r="Z831" t="str">
            <v>emena@contraloriabogota.gov.co</v>
          </cell>
          <cell r="AA831">
            <v>79612330</v>
          </cell>
          <cell r="AB831" t="str">
            <v>PROFESIONAL</v>
          </cell>
        </row>
        <row r="832">
          <cell r="A832">
            <v>79613197</v>
          </cell>
          <cell r="B832" t="str">
            <v>1793</v>
          </cell>
          <cell r="C832" t="str">
            <v>STEINHOF MAYORGA OSCAR MAURICIO</v>
          </cell>
          <cell r="D832" t="str">
            <v>TECNICO OPERATIVO 314 5</v>
          </cell>
          <cell r="E832" t="str">
            <v>TECNICO OPERATIVO 314 5</v>
          </cell>
          <cell r="F832" t="str">
            <v>DIRECCION DE PARTICIPACION CIUDADANA Y DESARROLLO LOCAL</v>
          </cell>
          <cell r="G832" t="str">
            <v>DIRECCION DE PARTICIPACION CIUDADANA Y DESARROLLO LOCAL</v>
          </cell>
          <cell r="H832" t="str">
            <v>BACHILLER ACADEMICO</v>
          </cell>
          <cell r="I832" t="str">
            <v>BACHILLERATO ACADEMICO</v>
          </cell>
          <cell r="J832" t="str">
            <v/>
          </cell>
          <cell r="K832" t="str">
            <v/>
          </cell>
          <cell r="L832">
            <v>40725</v>
          </cell>
          <cell r="M832">
            <v>7.083333333333333</v>
          </cell>
          <cell r="N832" t="str">
            <v>Menos 20 servicio</v>
          </cell>
          <cell r="O832" t="str">
            <v>Provisional</v>
          </cell>
          <cell r="P832" t="str">
            <v>Definitivo</v>
          </cell>
          <cell r="R832" t="str">
            <v>Colombia</v>
          </cell>
          <cell r="S832" t="str">
            <v>Bogotá D. C.</v>
          </cell>
          <cell r="T832" t="str">
            <v>Bogotá D. C.</v>
          </cell>
          <cell r="U832">
            <v>25652</v>
          </cell>
          <cell r="V832">
            <v>48.35</v>
          </cell>
          <cell r="W832" t="str">
            <v>Menos 55 edad</v>
          </cell>
          <cell r="X832" t="str">
            <v>ACTIVO</v>
          </cell>
          <cell r="Y832" t="str">
            <v>M</v>
          </cell>
          <cell r="Z832" t="str">
            <v>osteinhof@contraloriabogota.gov.co</v>
          </cell>
          <cell r="AA832">
            <v>79613197</v>
          </cell>
          <cell r="AB832" t="str">
            <v>TÉCNICO</v>
          </cell>
        </row>
        <row r="833">
          <cell r="A833">
            <v>79623580</v>
          </cell>
          <cell r="B833" t="str">
            <v>1114</v>
          </cell>
          <cell r="C833" t="str">
            <v>TORRES NAVARRETE EDSON ENRIQUE</v>
          </cell>
          <cell r="D833" t="str">
            <v>SUBDIRECTOR TECNICO 068 3</v>
          </cell>
          <cell r="E833" t="str">
            <v>SUBDIRECTOR TECNICO 068 3</v>
          </cell>
          <cell r="F833" t="str">
            <v>SUBDIRECCION DE CONTRATACION</v>
          </cell>
          <cell r="G833" t="str">
            <v>DIRECCION ADMINISTRATIVA Y FINANCIERA</v>
          </cell>
          <cell r="H833" t="str">
            <v>ABOGADO</v>
          </cell>
          <cell r="I833" t="str">
            <v>DERECHO</v>
          </cell>
          <cell r="J833" t="str">
            <v>DERECHO ADMINISTRATIVO</v>
          </cell>
          <cell r="K833" t="str">
            <v>ESPECIALIZACION EN DERECHO ADMINISTRATIVO</v>
          </cell>
          <cell r="L833">
            <v>42983</v>
          </cell>
          <cell r="M833">
            <v>0.90555555555555556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R833" t="str">
            <v>Colombia</v>
          </cell>
          <cell r="S833" t="str">
            <v>Bogotá D. C.</v>
          </cell>
          <cell r="T833" t="str">
            <v>Bogotá D. C.</v>
          </cell>
          <cell r="U833">
            <v>27042</v>
          </cell>
          <cell r="V833">
            <v>44.55</v>
          </cell>
          <cell r="W833" t="str">
            <v>Menos 55 edad</v>
          </cell>
          <cell r="X833" t="str">
            <v>ACTIVO</v>
          </cell>
          <cell r="Y833" t="str">
            <v>M</v>
          </cell>
          <cell r="Z833" t="str">
            <v>edtorres@contraloriabogota.gov.co</v>
          </cell>
          <cell r="AA833">
            <v>79623580</v>
          </cell>
          <cell r="AB833" t="str">
            <v>DIRECTIVO</v>
          </cell>
        </row>
        <row r="834">
          <cell r="A834">
            <v>79628301</v>
          </cell>
          <cell r="B834" t="str">
            <v>1116</v>
          </cell>
          <cell r="C834" t="str">
            <v>CAMELO RAMIREZ HECTOR GABRIEL</v>
          </cell>
          <cell r="D834" t="str">
            <v>SUBDIRECTOR TECNICO 068 3</v>
          </cell>
          <cell r="E834" t="str">
            <v>SUBDIRECTOR TECNICO 068 3</v>
          </cell>
          <cell r="F834" t="str">
            <v>SUBDIRECCION DE JURISDICCION COACTIVA</v>
          </cell>
          <cell r="G834" t="str">
            <v>DIRECCION DE RESPONSABILIDAD FISCAL Y JURISDICCION COACTIVA</v>
          </cell>
          <cell r="H834" t="str">
            <v>ABOGADO</v>
          </cell>
          <cell r="I834" t="str">
            <v>DERECHO</v>
          </cell>
          <cell r="J834" t="str">
            <v>DERECHO CONTRACTUTAL Y RELACIONES JURIDICO NEGOCIALES; MAGISTER EN RESPONSABILIDAD CONTRACTUAL Y EXTRACONTRACTUAL CIVIL Y DEL ESTADO</v>
          </cell>
          <cell r="K834" t="str">
            <v>ESPECIALIZACION EN DERECHO CONTRACTUAL Y RELACIONES JURIDICO NEGOCIALES; MAESTRIA EN RESPONSABILIDAD CONTRACTUAL Y EXTRACONTRACTUAL CIVIL Y DEL ESTADO</v>
          </cell>
          <cell r="L834">
            <v>42331</v>
          </cell>
          <cell r="M834">
            <v>2.6888888888888891</v>
          </cell>
          <cell r="N834" t="str">
            <v>Menos 20 servicio</v>
          </cell>
          <cell r="O834" t="str">
            <v>Planta</v>
          </cell>
          <cell r="P834" t="str">
            <v>Libre N y R</v>
          </cell>
          <cell r="R834" t="str">
            <v>Colombia</v>
          </cell>
          <cell r="S834" t="str">
            <v>Bogotá D. C.</v>
          </cell>
          <cell r="T834" t="str">
            <v>Bogotá D. C.</v>
          </cell>
          <cell r="U834">
            <v>28509</v>
          </cell>
          <cell r="V834">
            <v>40.533333333333331</v>
          </cell>
          <cell r="W834" t="str">
            <v>Menos 55 edad</v>
          </cell>
          <cell r="X834" t="str">
            <v>ACTIVO</v>
          </cell>
          <cell r="Y834" t="str">
            <v>M</v>
          </cell>
          <cell r="Z834" t="str">
            <v>hcamelo@contraloriabogota.gov.co</v>
          </cell>
          <cell r="AA834">
            <v>79628301</v>
          </cell>
          <cell r="AB834" t="str">
            <v>DIRECTIVO</v>
          </cell>
        </row>
        <row r="835">
          <cell r="A835">
            <v>79628591</v>
          </cell>
          <cell r="B835" t="str">
            <v>1197</v>
          </cell>
          <cell r="C835" t="str">
            <v>MANTILLA MEDINA JUAN MANUEL</v>
          </cell>
          <cell r="D835" t="str">
            <v>ASESOR 105 2</v>
          </cell>
          <cell r="E835" t="str">
            <v>ASESOR 105 2</v>
          </cell>
          <cell r="F835" t="str">
            <v>DIRECCION SECTOR SEGURIDAD, CONVIVENCIA Y JUSTICIA</v>
          </cell>
          <cell r="G835" t="str">
            <v>DIRECCION SECTOR SEGURIDAD, CONVIVENCIA Y JUSTICIA</v>
          </cell>
          <cell r="H835" t="str">
            <v>ADMINISTRADOR DE EMPRESAS</v>
          </cell>
          <cell r="I835" t="str">
            <v>ADMINISTRACION DE EMPRESAS</v>
          </cell>
          <cell r="J835" t="str">
            <v>GERENCIA EN GOBIERNO Y GESTION PUBLICA</v>
          </cell>
          <cell r="K835" t="str">
            <v>ESPECIALIZACION EN GERENCIA EN GOBIERNO Y GESTION PUBLICA</v>
          </cell>
          <cell r="L835">
            <v>42804</v>
          </cell>
          <cell r="M835">
            <v>1.3916666666666666</v>
          </cell>
          <cell r="N835" t="str">
            <v>Menos 20 servicio</v>
          </cell>
          <cell r="O835" t="str">
            <v>Planta</v>
          </cell>
          <cell r="P835" t="str">
            <v>Libre N y R</v>
          </cell>
          <cell r="R835" t="str">
            <v>Colombia</v>
          </cell>
          <cell r="S835" t="str">
            <v>Bogotá D. C.</v>
          </cell>
          <cell r="T835" t="str">
            <v>Bogotá D. C.</v>
          </cell>
          <cell r="U835">
            <v>28631</v>
          </cell>
          <cell r="V835">
            <v>40.194444444444443</v>
          </cell>
          <cell r="W835" t="str">
            <v>Menos 55 edad</v>
          </cell>
          <cell r="X835" t="str">
            <v>ACTIVO</v>
          </cell>
          <cell r="Y835" t="str">
            <v>M</v>
          </cell>
          <cell r="Z835" t="str">
            <v>jmantilla@concejobogota.gov.co</v>
          </cell>
          <cell r="AA835">
            <v>79628591</v>
          </cell>
          <cell r="AB835" t="str">
            <v>ASESOR</v>
          </cell>
        </row>
        <row r="836">
          <cell r="A836">
            <v>79633495</v>
          </cell>
          <cell r="B836" t="str">
            <v>1967</v>
          </cell>
          <cell r="C836" t="str">
            <v>GOMEZ SANTAMARIA LUIS FERNANDO</v>
          </cell>
          <cell r="D836" t="str">
            <v>TECNICO OPERATIVO 314 3</v>
          </cell>
          <cell r="E836" t="str">
            <v>AUXILIAR ADMINISTRATIVO 407 4</v>
          </cell>
          <cell r="F836" t="str">
            <v>SUBDIRECCION DE SERVICIOS GENERALES</v>
          </cell>
          <cell r="G836" t="str">
            <v>DIRECCION ADMINISTRATIVA Y FINANCIERA</v>
          </cell>
          <cell r="H836" t="str">
            <v>TECNICO CONTABILIDAD AUXILIAR</v>
          </cell>
          <cell r="I836" t="str">
            <v>TECNICA PROFESIONAL EN CONTABILIDAD</v>
          </cell>
          <cell r="J836" t="str">
            <v/>
          </cell>
          <cell r="K836" t="str">
            <v/>
          </cell>
          <cell r="L836">
            <v>42430</v>
          </cell>
          <cell r="M836">
            <v>2.4166666666666665</v>
          </cell>
          <cell r="N836" t="str">
            <v>Menos 20 servicio</v>
          </cell>
          <cell r="O836" t="str">
            <v>Planta</v>
          </cell>
          <cell r="P836" t="str">
            <v>Carrera Administ</v>
          </cell>
          <cell r="R836" t="str">
            <v>Colombia</v>
          </cell>
          <cell r="S836" t="str">
            <v>Valle del Cauca</v>
          </cell>
          <cell r="T836" t="str">
            <v>Cali</v>
          </cell>
          <cell r="U836">
            <v>26253</v>
          </cell>
          <cell r="V836">
            <v>46.708333333333336</v>
          </cell>
          <cell r="W836" t="str">
            <v>Menos 55 edad</v>
          </cell>
          <cell r="X836" t="str">
            <v>ACTIVO</v>
          </cell>
          <cell r="Y836" t="str">
            <v>M</v>
          </cell>
          <cell r="Z836" t="str">
            <v>lfgomez@contraloriabogota.gov.co</v>
          </cell>
          <cell r="AA836">
            <v>79633495</v>
          </cell>
          <cell r="AB836" t="str">
            <v>TÉCNICO</v>
          </cell>
        </row>
        <row r="837">
          <cell r="A837">
            <v>79647342</v>
          </cell>
          <cell r="B837" t="str">
            <v>1980</v>
          </cell>
          <cell r="C837" t="str">
            <v>CUADROS MORENO CARLOS JULIO</v>
          </cell>
          <cell r="D837" t="str">
            <v>AUXILIAR ADMINISTRATIVO 407 3</v>
          </cell>
          <cell r="E837" t="str">
            <v>AUXILIAR ADMINISTRATIVO 407 3</v>
          </cell>
          <cell r="F837" t="str">
            <v>SUBDIRECCION DEL PROCESO DE RESPONSABILIDAD FISCAL</v>
          </cell>
          <cell r="G837" t="str">
            <v>DIRECCION DE RESPONSABILIDAD FISCAL Y JURISDICCION COACTIVA</v>
          </cell>
          <cell r="H837" t="str">
            <v>BACHILLER ACADEMICO</v>
          </cell>
          <cell r="I837" t="str">
            <v>BACHILLERATO</v>
          </cell>
          <cell r="J837" t="str">
            <v/>
          </cell>
          <cell r="K837" t="str">
            <v/>
          </cell>
          <cell r="L837">
            <v>43194</v>
          </cell>
          <cell r="M837">
            <v>5.5555555555555558E-3</v>
          </cell>
          <cell r="N837" t="str">
            <v>Menos 20 servicio</v>
          </cell>
          <cell r="O837" t="str">
            <v>Provisional</v>
          </cell>
          <cell r="P837" t="str">
            <v>Temporal</v>
          </cell>
          <cell r="R837" t="str">
            <v>Colombia</v>
          </cell>
          <cell r="S837" t="str">
            <v>Bogotá D. C.</v>
          </cell>
          <cell r="T837" t="str">
            <v>Bogotá D. C.</v>
          </cell>
          <cell r="U837">
            <v>27344</v>
          </cell>
          <cell r="V837">
            <v>43.722222222222221</v>
          </cell>
          <cell r="W837" t="str">
            <v>Menos 55 edad</v>
          </cell>
          <cell r="X837" t="str">
            <v>ACTIVO</v>
          </cell>
          <cell r="Y837" t="str">
            <v>M</v>
          </cell>
          <cell r="AA837">
            <v>79647342</v>
          </cell>
          <cell r="AB837" t="str">
            <v>ASISTENCIAL</v>
          </cell>
        </row>
        <row r="838">
          <cell r="A838">
            <v>79652416</v>
          </cell>
          <cell r="B838" t="str">
            <v>1828</v>
          </cell>
          <cell r="C838" t="str">
            <v xml:space="preserve">ARIAS LAVERDE MARIO </v>
          </cell>
          <cell r="D838" t="str">
            <v>TECNICO OPERATIVO 314 5</v>
          </cell>
          <cell r="E838" t="str">
            <v>TECNICO OPERATIVO 314 5</v>
          </cell>
          <cell r="F838" t="str">
            <v>SUBDIRECCION DE GESTION DE TALENTO HUMANO</v>
          </cell>
          <cell r="G838" t="str">
            <v>DIRECCION DE TALENTO HUMANO</v>
          </cell>
          <cell r="H838" t="str">
            <v>ADMINISTRADOR DE EMPRESAS</v>
          </cell>
          <cell r="I838" t="str">
            <v>ADMINISTRACION DE EMPRESAS</v>
          </cell>
          <cell r="J838" t="str">
            <v/>
          </cell>
          <cell r="K838" t="str">
            <v/>
          </cell>
          <cell r="L838">
            <v>41723</v>
          </cell>
          <cell r="M838">
            <v>4.3499999999999996</v>
          </cell>
          <cell r="N838" t="str">
            <v>Menos 20 servicio</v>
          </cell>
          <cell r="O838" t="str">
            <v>Provisional</v>
          </cell>
          <cell r="P838" t="str">
            <v>Definitivo</v>
          </cell>
          <cell r="R838" t="str">
            <v>Colombia</v>
          </cell>
          <cell r="S838" t="str">
            <v>Bogotá D. C.</v>
          </cell>
          <cell r="T838" t="str">
            <v>Bogotá D. C.</v>
          </cell>
          <cell r="U838">
            <v>26439</v>
          </cell>
          <cell r="V838">
            <v>46.197222222222223</v>
          </cell>
          <cell r="W838" t="str">
            <v>Menos 55 edad</v>
          </cell>
          <cell r="X838" t="str">
            <v>ACTIVO</v>
          </cell>
          <cell r="Y838" t="str">
            <v>M</v>
          </cell>
          <cell r="Z838" t="str">
            <v>maarias@contraloriabogota.gov.co</v>
          </cell>
          <cell r="AA838">
            <v>79652416</v>
          </cell>
          <cell r="AB838" t="str">
            <v>TÉCNICO</v>
          </cell>
        </row>
        <row r="839">
          <cell r="A839">
            <v>79657653</v>
          </cell>
          <cell r="B839" t="str">
            <v>1621</v>
          </cell>
          <cell r="C839" t="str">
            <v xml:space="preserve">GARAVITO SUAREZ ALEXANDER </v>
          </cell>
          <cell r="D839" t="str">
            <v>PROFESIONAL UNIVERSITARIO 219 3</v>
          </cell>
          <cell r="E839" t="str">
            <v>PROFESIONAL UNIVERSITARIO 219 3</v>
          </cell>
          <cell r="F839" t="str">
            <v>DIRECCION SECTOR SALUD</v>
          </cell>
          <cell r="G839" t="str">
            <v>DIRECCION SECTOR SALUD</v>
          </cell>
          <cell r="H839" t="str">
            <v>INGENIERO CIVIL</v>
          </cell>
          <cell r="I839" t="str">
            <v>INGENIERIA CIVIL</v>
          </cell>
          <cell r="J839" t="str">
            <v>GESTION PUBLICA</v>
          </cell>
          <cell r="K839" t="str">
            <v>ESPECIALIZACION EN GESTION PUBLICA</v>
          </cell>
          <cell r="L839">
            <v>42209</v>
          </cell>
          <cell r="M839">
            <v>3.0194444444444444</v>
          </cell>
          <cell r="N839" t="str">
            <v>Menos 20 servicio</v>
          </cell>
          <cell r="O839" t="str">
            <v>Planta</v>
          </cell>
          <cell r="P839" t="str">
            <v>Carrera Administ</v>
          </cell>
          <cell r="R839" t="str">
            <v>Colombia</v>
          </cell>
          <cell r="S839" t="str">
            <v>Bogotá D. C.</v>
          </cell>
          <cell r="T839" t="str">
            <v>Bogotá D. C.</v>
          </cell>
          <cell r="U839">
            <v>26521</v>
          </cell>
          <cell r="V839">
            <v>45.975000000000001</v>
          </cell>
          <cell r="W839" t="str">
            <v>Menos 55 edad</v>
          </cell>
          <cell r="X839" t="str">
            <v>ACTIVO</v>
          </cell>
          <cell r="Y839" t="str">
            <v>M</v>
          </cell>
          <cell r="Z839" t="str">
            <v>agaravito@contraloriabogota.gov.co</v>
          </cell>
          <cell r="AA839">
            <v>79657653</v>
          </cell>
          <cell r="AB839" t="str">
            <v>PROFESIONAL</v>
          </cell>
        </row>
        <row r="840">
          <cell r="A840">
            <v>79659246</v>
          </cell>
          <cell r="B840" t="str">
            <v>1762</v>
          </cell>
          <cell r="C840" t="str">
            <v>MARTINEZ BAQUERO JORGE ARBEY</v>
          </cell>
          <cell r="D840" t="str">
            <v>PROFESIONAL UNIVERSITARIO 219 3</v>
          </cell>
          <cell r="E840" t="str">
            <v>PROFESIONAL UNIVERSITARIO 219 1</v>
          </cell>
          <cell r="F840" t="str">
            <v>DIRECCION DE PARTICIPACION CIUDADANA Y DESARROLLO LOCAL</v>
          </cell>
          <cell r="G840" t="str">
            <v>DIRECCION DE PARTICIPACION CIUDADANA Y DESARROLLO LOCAL</v>
          </cell>
          <cell r="H840" t="str">
            <v>INGENIERO AGRONOMO</v>
          </cell>
          <cell r="I840" t="str">
            <v>INGENIERIA AGRONOMICA</v>
          </cell>
          <cell r="J840" t="str">
            <v/>
          </cell>
          <cell r="K840" t="str">
            <v/>
          </cell>
          <cell r="L840">
            <v>42444</v>
          </cell>
          <cell r="M840">
            <v>2.3777777777777778</v>
          </cell>
          <cell r="N840" t="str">
            <v>Menos 20 servicio</v>
          </cell>
          <cell r="O840" t="str">
            <v>Planta</v>
          </cell>
          <cell r="P840" t="str">
            <v>Carrera Administ</v>
          </cell>
          <cell r="R840" t="str">
            <v>Colombia</v>
          </cell>
          <cell r="S840" t="str">
            <v>Bogotá D. C.</v>
          </cell>
          <cell r="T840" t="str">
            <v>Bogotá D. C.</v>
          </cell>
          <cell r="U840">
            <v>26763</v>
          </cell>
          <cell r="V840">
            <v>45.31111111111111</v>
          </cell>
          <cell r="W840" t="str">
            <v>Menos 55 edad</v>
          </cell>
          <cell r="X840" t="str">
            <v>ACTIVO</v>
          </cell>
          <cell r="Y840" t="str">
            <v>M</v>
          </cell>
          <cell r="Z840" t="str">
            <v>jomartinez@contraloriabogota.gov.co</v>
          </cell>
          <cell r="AA840">
            <v>79659246</v>
          </cell>
          <cell r="AB840" t="str">
            <v>PROFESIONAL</v>
          </cell>
        </row>
        <row r="841">
          <cell r="A841">
            <v>79687655</v>
          </cell>
          <cell r="B841" t="str">
            <v>1106</v>
          </cell>
          <cell r="C841" t="str">
            <v>MARTINEZ BLANCO ALBERTO CRISTOBAL</v>
          </cell>
          <cell r="D841" t="str">
            <v>SUBDIRECTOR TECNICO 068 3</v>
          </cell>
          <cell r="E841" t="str">
            <v>SUBDIRECTOR TECNICO 068 3</v>
          </cell>
          <cell r="F841" t="str">
            <v>SUBDIRECCION DE FISCALIZACION GESTION PUBLICA Y GOBIERNO</v>
          </cell>
          <cell r="G841" t="str">
            <v>DIRECCION SECTOR GOBIERNO</v>
          </cell>
          <cell r="H841" t="str">
            <v>ADMINISTRADOR DE EMPRESAS</v>
          </cell>
          <cell r="I841" t="str">
            <v>ADMINISTRACION DE EMPRESAS</v>
          </cell>
          <cell r="J841" t="str">
            <v>FINANZAS PUBLICAS; MAGISTER EN. GESTION DE ORGANIZACIONES</v>
          </cell>
          <cell r="K841" t="str">
            <v>ESPECIALIZACION EN FINANZAS PUBLICAS; MAESTRIA EN GESTION DE ORGANIZACIONES</v>
          </cell>
          <cell r="L841">
            <v>41008</v>
          </cell>
          <cell r="M841">
            <v>6.3111111111111109</v>
          </cell>
          <cell r="N841" t="str">
            <v>Menos 20 servicio</v>
          </cell>
          <cell r="O841" t="str">
            <v>Planta</v>
          </cell>
          <cell r="P841" t="str">
            <v>Libre N y R</v>
          </cell>
          <cell r="R841" t="str">
            <v>Colombia</v>
          </cell>
          <cell r="S841" t="str">
            <v>Bogotá D. C.</v>
          </cell>
          <cell r="T841" t="str">
            <v>Bogotá D. C.</v>
          </cell>
          <cell r="U841">
            <v>27542</v>
          </cell>
          <cell r="V841">
            <v>43.174999999999997</v>
          </cell>
          <cell r="W841" t="str">
            <v>Menos 55 edad</v>
          </cell>
          <cell r="X841" t="str">
            <v>ACTIVO</v>
          </cell>
          <cell r="Y841" t="str">
            <v>M</v>
          </cell>
          <cell r="Z841" t="str">
            <v>almartinez@contraloriabogota.gov.co</v>
          </cell>
          <cell r="AA841">
            <v>79687655</v>
          </cell>
          <cell r="AB841" t="str">
            <v>DIRECTIVO</v>
          </cell>
        </row>
        <row r="842">
          <cell r="A842">
            <v>79688110</v>
          </cell>
          <cell r="B842" t="str">
            <v>1278</v>
          </cell>
          <cell r="C842" t="str">
            <v xml:space="preserve">MARTINEZ HINESTROZA EDILSON </v>
          </cell>
          <cell r="D842" t="str">
            <v>PROFESIONAL ESPECIALIZADO 222 7</v>
          </cell>
          <cell r="E842" t="str">
            <v>PROFESIONAL ESPECIALIZADO 222 7</v>
          </cell>
          <cell r="F842" t="str">
            <v>SUBDIRECCION DE EVALUACION DE POLITICA PUBLICA</v>
          </cell>
          <cell r="G842" t="str">
            <v>DIRECCION DE ESTUDIOS DE ECONOMIA Y POLITICA PUBLICA</v>
          </cell>
          <cell r="H842" t="str">
            <v>ECONOMISTA</v>
          </cell>
          <cell r="I842" t="str">
            <v>ECONOMIA</v>
          </cell>
          <cell r="J842" t="str">
            <v>ADMINISTRACION; FINANZAS</v>
          </cell>
          <cell r="K842" t="str">
            <v>ESPECIALIZACION EN ADMINISTRACION; ESPECIALIZACION EN FINANZAS</v>
          </cell>
          <cell r="L842">
            <v>42258</v>
          </cell>
          <cell r="M842">
            <v>2.8888888888888888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R842" t="str">
            <v>Colombia</v>
          </cell>
          <cell r="S842" t="str">
            <v>Chocó</v>
          </cell>
          <cell r="T842" t="str">
            <v>Quibdó</v>
          </cell>
          <cell r="U842">
            <v>27611</v>
          </cell>
          <cell r="V842">
            <v>42.988888888888887</v>
          </cell>
          <cell r="W842" t="str">
            <v>Menos 55 edad</v>
          </cell>
          <cell r="X842" t="str">
            <v>ACTIVO</v>
          </cell>
          <cell r="Y842" t="str">
            <v>M</v>
          </cell>
          <cell r="Z842" t="str">
            <v>emartinez@contraloriabogota.gov.co</v>
          </cell>
          <cell r="AA842">
            <v>79688110</v>
          </cell>
          <cell r="AB842" t="str">
            <v>PROFESIONAL</v>
          </cell>
        </row>
        <row r="843">
          <cell r="A843">
            <v>79702969</v>
          </cell>
          <cell r="B843" t="str">
            <v>1708</v>
          </cell>
          <cell r="C843" t="str">
            <v>BAUTISTA LEGUIZAMON WILSON ALBEIRO</v>
          </cell>
          <cell r="D843" t="str">
            <v>PROFESIONAL UNIVERSITARIO 219 3</v>
          </cell>
          <cell r="E843" t="str">
            <v>PROFESIONAL UNIVERSITARIO 219 3</v>
          </cell>
          <cell r="F843" t="str">
            <v>DIRECCION DE PARTICIPACION CIUDADANA Y DESARROLLO LOCAL</v>
          </cell>
          <cell r="G843" t="str">
            <v>DIRECCION DE PARTICIPACION CIUDADANA Y DESARROLLO LOCAL</v>
          </cell>
          <cell r="H843" t="str">
            <v>INGENIERO FORESTAL</v>
          </cell>
          <cell r="I843" t="str">
            <v>INGENIERIA FORESTAL</v>
          </cell>
          <cell r="J843" t="str">
            <v>AVALUOS</v>
          </cell>
          <cell r="K843" t="str">
            <v>ESPECIALIZACION EN AVALUOS</v>
          </cell>
          <cell r="L843">
            <v>42408</v>
          </cell>
          <cell r="M843">
            <v>2.4805555555555556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R843" t="str">
            <v>Colombia</v>
          </cell>
          <cell r="S843" t="str">
            <v>Bogotá D. C.</v>
          </cell>
          <cell r="T843" t="str">
            <v>Bogotá D. C.</v>
          </cell>
          <cell r="U843">
            <v>27465</v>
          </cell>
          <cell r="V843">
            <v>43.386111111111113</v>
          </cell>
          <cell r="W843" t="str">
            <v>Menos 55 edad</v>
          </cell>
          <cell r="X843" t="str">
            <v>ACTIVO</v>
          </cell>
          <cell r="Y843" t="str">
            <v>M</v>
          </cell>
          <cell r="Z843" t="str">
            <v>wbautista@contraloriabogota.gov.co</v>
          </cell>
          <cell r="AA843">
            <v>79702969</v>
          </cell>
          <cell r="AB843" t="str">
            <v>PROFESIONAL</v>
          </cell>
        </row>
        <row r="844">
          <cell r="A844">
            <v>79703364</v>
          </cell>
          <cell r="B844" t="str">
            <v>1853</v>
          </cell>
          <cell r="C844" t="str">
            <v>SILVA  CARLOS ALBERTO</v>
          </cell>
          <cell r="D844" t="str">
            <v>TECNICO OPERATIVO 314 5</v>
          </cell>
          <cell r="E844" t="str">
            <v>TECNICO OPERATIVO 314 5</v>
          </cell>
          <cell r="F844" t="str">
            <v>DIRECCION DE PARTICIPACION CIUDADANA Y DESARROLLO LOCAL</v>
          </cell>
          <cell r="G844" t="str">
            <v>DIRECCION DE PARTICIPACION CIUDADANA Y DESARROLLO LOCAL</v>
          </cell>
          <cell r="H844" t="str">
            <v>TECNOLOGO EN GESTION DE TALENTO HUMANO; TECNOLOGO EN ADMINISTRACION DE TALENTO HUMANO</v>
          </cell>
          <cell r="I844" t="str">
            <v>TECNOLOGIA EN GESTION DEL TALENTO HUMANO; TECNOLOGIA EN ADMINISTRACION DEL TALENTO HUMANO</v>
          </cell>
          <cell r="J844" t="str">
            <v/>
          </cell>
          <cell r="K844" t="str">
            <v/>
          </cell>
          <cell r="L844">
            <v>42326</v>
          </cell>
          <cell r="M844">
            <v>2.7027777777777779</v>
          </cell>
          <cell r="N844" t="str">
            <v>Menos 20 servicio</v>
          </cell>
          <cell r="O844" t="str">
            <v>Planta</v>
          </cell>
          <cell r="P844" t="str">
            <v>Carrera Administ</v>
          </cell>
          <cell r="R844" t="str">
            <v>Colombia</v>
          </cell>
          <cell r="S844" t="str">
            <v>Boyacá</v>
          </cell>
          <cell r="T844" t="str">
            <v>Guateque</v>
          </cell>
          <cell r="U844">
            <v>27526</v>
          </cell>
          <cell r="V844">
            <v>43.219444444444441</v>
          </cell>
          <cell r="W844" t="str">
            <v>Menos 55 edad</v>
          </cell>
          <cell r="X844" t="str">
            <v>ACTIVO</v>
          </cell>
          <cell r="Y844" t="str">
            <v>M</v>
          </cell>
          <cell r="Z844" t="str">
            <v>casilva@contraloriabogota.gov.co</v>
          </cell>
          <cell r="AA844">
            <v>79703364</v>
          </cell>
          <cell r="AB844" t="str">
            <v>TÉCNICO</v>
          </cell>
        </row>
        <row r="845">
          <cell r="A845">
            <v>79713540</v>
          </cell>
          <cell r="B845" t="str">
            <v>1999</v>
          </cell>
          <cell r="C845" t="str">
            <v>RODRIGUEZ RAMOS OMAR OSWALDO</v>
          </cell>
          <cell r="D845" t="str">
            <v>CONDUCTOR MECANICO 482 4</v>
          </cell>
          <cell r="E845" t="str">
            <v>CONDUCTOR MECANICO 482 4</v>
          </cell>
          <cell r="F845" t="str">
            <v>DESPACHO DEL CONTRALOR</v>
          </cell>
          <cell r="G845" t="str">
            <v>DESPACHO DEL CONTRALOR</v>
          </cell>
          <cell r="H845" t="str">
            <v>BACHILLER ACADEMICO</v>
          </cell>
          <cell r="I845" t="str">
            <v>BACHILLERATO ACADEMICO</v>
          </cell>
          <cell r="J845" t="str">
            <v/>
          </cell>
          <cell r="K845" t="str">
            <v/>
          </cell>
          <cell r="L845">
            <v>43040</v>
          </cell>
          <cell r="M845">
            <v>0.75</v>
          </cell>
          <cell r="N845" t="str">
            <v>Menos 20 servicio</v>
          </cell>
          <cell r="O845" t="str">
            <v>Planta</v>
          </cell>
          <cell r="P845" t="str">
            <v>Libre N y R</v>
          </cell>
          <cell r="R845" t="str">
            <v>Colombia</v>
          </cell>
          <cell r="S845" t="str">
            <v>Bogotá D. C.</v>
          </cell>
          <cell r="T845" t="str">
            <v>Bogotá D. C.</v>
          </cell>
          <cell r="U845">
            <v>27542</v>
          </cell>
          <cell r="V845">
            <v>43.174999999999997</v>
          </cell>
          <cell r="W845" t="str">
            <v>Menos 55 edad</v>
          </cell>
          <cell r="X845" t="str">
            <v>ACTIVO</v>
          </cell>
          <cell r="Y845" t="str">
            <v>M</v>
          </cell>
          <cell r="AA845">
            <v>79713540</v>
          </cell>
          <cell r="AB845" t="str">
            <v>ASISTENCIAL</v>
          </cell>
        </row>
        <row r="846">
          <cell r="A846">
            <v>79716026</v>
          </cell>
          <cell r="B846" t="str">
            <v>1781</v>
          </cell>
          <cell r="C846" t="str">
            <v>GONZALEZ  JOSE MAURICIO</v>
          </cell>
          <cell r="D846" t="str">
            <v>PROFESIONAL UNIVERSITARIO 219 3</v>
          </cell>
          <cell r="E846" t="str">
            <v>PROFESIONAL UNIVERSITARIO 219 1</v>
          </cell>
          <cell r="F846" t="str">
            <v>SUBDIRECCION DE RECURSOS MATERIALES</v>
          </cell>
          <cell r="G846" t="str">
            <v>DIRECCION ADMINISTRATIVA Y FINANCIERA</v>
          </cell>
          <cell r="H846" t="str">
            <v>ADMNISTRADOR DE INFORMATICA</v>
          </cell>
          <cell r="I846" t="str">
            <v>ADMINISTRACION INFORMATICA</v>
          </cell>
          <cell r="J846" t="str">
            <v>GERENCIA INTEGRAL DE PROYECTOS</v>
          </cell>
          <cell r="K846" t="str">
            <v>ESPECIALIZACION EN GERENCIA INTEGRAL DE PROYECTOS</v>
          </cell>
          <cell r="L846">
            <v>34788</v>
          </cell>
          <cell r="M846">
            <v>23.336111111111112</v>
          </cell>
          <cell r="N846" t="str">
            <v>Mas 20 servicio</v>
          </cell>
          <cell r="O846" t="str">
            <v>Planta</v>
          </cell>
          <cell r="P846" t="str">
            <v>Carrera Administ</v>
          </cell>
          <cell r="R846" t="str">
            <v>Colombia</v>
          </cell>
          <cell r="S846" t="str">
            <v>Bogotá D. C.</v>
          </cell>
          <cell r="T846" t="str">
            <v>Bogotá D. C.</v>
          </cell>
          <cell r="U846">
            <v>27719</v>
          </cell>
          <cell r="V846">
            <v>42.694444444444443</v>
          </cell>
          <cell r="W846" t="str">
            <v>Menos 55 edad</v>
          </cell>
          <cell r="X846" t="str">
            <v>ACTIVO</v>
          </cell>
          <cell r="Y846" t="str">
            <v>M</v>
          </cell>
          <cell r="Z846" t="str">
            <v>mgonzalez@contraloriabogota.gov.co</v>
          </cell>
          <cell r="AA846">
            <v>79716026</v>
          </cell>
          <cell r="AB846" t="str">
            <v>PROFESIONAL</v>
          </cell>
        </row>
        <row r="847">
          <cell r="A847">
            <v>79718786</v>
          </cell>
          <cell r="B847" t="str">
            <v>2002</v>
          </cell>
          <cell r="C847" t="str">
            <v>FIGUEROA PACHÓN CESAR AUGUSTO</v>
          </cell>
          <cell r="D847" t="str">
            <v>CONDUCTOR MECANICO 482 4</v>
          </cell>
          <cell r="E847" t="str">
            <v>CONDUCTOR MECANICO 482 4</v>
          </cell>
          <cell r="F847" t="str">
            <v>SUBDIRECCION DE SERVICIOS GENERALES</v>
          </cell>
          <cell r="G847" t="str">
            <v>DIRECCION ADMINISTRATIVA Y FINANCIERA</v>
          </cell>
          <cell r="H847" t="str">
            <v>BACHILLER ACADEMICO</v>
          </cell>
          <cell r="I847" t="str">
            <v>BACHILLERATO ACADEMICO</v>
          </cell>
          <cell r="J847" t="str">
            <v/>
          </cell>
          <cell r="K847" t="str">
            <v/>
          </cell>
          <cell r="L847">
            <v>42382</v>
          </cell>
          <cell r="M847">
            <v>2.5499999999999998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R847" t="str">
            <v>Colombia</v>
          </cell>
          <cell r="S847" t="str">
            <v>Bogotá D. C.</v>
          </cell>
          <cell r="T847" t="str">
            <v>Bogotá D. C.</v>
          </cell>
          <cell r="U847">
            <v>27595</v>
          </cell>
          <cell r="V847">
            <v>43.030555555555559</v>
          </cell>
          <cell r="W847" t="str">
            <v>Menos 55 edad</v>
          </cell>
          <cell r="X847" t="str">
            <v>ACTIVO</v>
          </cell>
          <cell r="Y847" t="str">
            <v>M</v>
          </cell>
          <cell r="Z847" t="str">
            <v>cafigueroa@contraloriabogota.gov.co</v>
          </cell>
          <cell r="AA847">
            <v>79718786</v>
          </cell>
          <cell r="AB847" t="str">
            <v>ASISTENCIAL</v>
          </cell>
        </row>
        <row r="848">
          <cell r="A848">
            <v>79721878</v>
          </cell>
          <cell r="B848" t="str">
            <v>1966</v>
          </cell>
          <cell r="C848" t="str">
            <v>CUERVO HURTADO LUIS EDUARDO</v>
          </cell>
          <cell r="D848" t="str">
            <v>SECRETARIO 440 8</v>
          </cell>
          <cell r="E848" t="str">
            <v>AUXILIAR ADMINISTRATIVO 407 4</v>
          </cell>
          <cell r="F848" t="str">
            <v>DIRECCION ADMINISTRATIVA Y FINANCIERA</v>
          </cell>
          <cell r="G848" t="str">
            <v>DIRECCION ADMINISTRATIVA Y FINANCIERA</v>
          </cell>
          <cell r="H848" t="str">
            <v>TECNICO EN GESTION EMPRESARIAL</v>
          </cell>
          <cell r="I848" t="str">
            <v>TECNOLOGIA EN GESTION EMPRESARIAL</v>
          </cell>
          <cell r="J848" t="str">
            <v/>
          </cell>
          <cell r="K848" t="str">
            <v/>
          </cell>
          <cell r="L848">
            <v>42430</v>
          </cell>
          <cell r="M848">
            <v>2.4166666666666665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R848" t="str">
            <v>Colombia</v>
          </cell>
          <cell r="S848" t="str">
            <v>Bogotá D. C.</v>
          </cell>
          <cell r="T848" t="str">
            <v>Bogotá D. C.</v>
          </cell>
          <cell r="U848">
            <v>28115</v>
          </cell>
          <cell r="V848">
            <v>41.611111111111114</v>
          </cell>
          <cell r="W848" t="str">
            <v>Menos 55 edad</v>
          </cell>
          <cell r="X848" t="str">
            <v>ACTIVO</v>
          </cell>
          <cell r="Y848" t="str">
            <v>M</v>
          </cell>
          <cell r="Z848" t="str">
            <v>lucuervo@contraloriabogota.gov.co</v>
          </cell>
          <cell r="AA848">
            <v>79721878</v>
          </cell>
          <cell r="AB848" t="str">
            <v>ASISTENCIAL</v>
          </cell>
        </row>
        <row r="849">
          <cell r="A849">
            <v>79729839</v>
          </cell>
          <cell r="B849" t="str">
            <v>1322</v>
          </cell>
          <cell r="C849" t="str">
            <v>PARDO SALCEDO GERMAN FRANCISCO</v>
          </cell>
          <cell r="D849" t="str">
            <v>GERENTE 039 1</v>
          </cell>
          <cell r="E849" t="str">
            <v>PROFESIONAL ESPECIALIZADO 222 7</v>
          </cell>
          <cell r="F849" t="str">
            <v>DIRECCION SECTOR SEGURIDAD, CONVIVENCIA Y JUSTICIA</v>
          </cell>
          <cell r="G849" t="str">
            <v>DIRECCION SECTOR SEGURIDAD, CONVIVENCIA Y JUSTICIA</v>
          </cell>
          <cell r="H849" t="str">
            <v>INGENIERO ELECTRONICO</v>
          </cell>
          <cell r="I849" t="str">
            <v>INGENIERIA ELECTRONICA</v>
          </cell>
          <cell r="J849" t="str">
            <v>GESTION PUBLICA</v>
          </cell>
          <cell r="K849" t="str">
            <v>ESPECIALIZACION EN GESTION PUBLICA</v>
          </cell>
          <cell r="L849">
            <v>40673</v>
          </cell>
          <cell r="M849">
            <v>7.2249999999999996</v>
          </cell>
          <cell r="N849" t="str">
            <v>Menos 20 servicio</v>
          </cell>
          <cell r="O849" t="str">
            <v>Planta</v>
          </cell>
          <cell r="P849" t="str">
            <v>Carrera Administ</v>
          </cell>
          <cell r="R849" t="str">
            <v>Colombia</v>
          </cell>
          <cell r="S849" t="str">
            <v>Bogotá D. C.</v>
          </cell>
          <cell r="T849" t="str">
            <v>Bogotá D. C.</v>
          </cell>
          <cell r="U849">
            <v>28114</v>
          </cell>
          <cell r="V849">
            <v>41.613888888888887</v>
          </cell>
          <cell r="W849" t="str">
            <v>Menos 55 edad</v>
          </cell>
          <cell r="X849" t="str">
            <v>ACTIVO</v>
          </cell>
          <cell r="Y849" t="str">
            <v>M</v>
          </cell>
          <cell r="Z849" t="str">
            <v>gpardo@contraloriabogota.gov.co</v>
          </cell>
          <cell r="AA849">
            <v>79729839</v>
          </cell>
          <cell r="AB849" t="str">
            <v>DIRECTIVO</v>
          </cell>
        </row>
        <row r="850">
          <cell r="A850">
            <v>79735058</v>
          </cell>
          <cell r="B850" t="str">
            <v>2000</v>
          </cell>
          <cell r="C850" t="str">
            <v>MARTIN NIÑO JUAN CARLOS</v>
          </cell>
          <cell r="D850" t="str">
            <v>CONDUCTOR MECANICO 482 4</v>
          </cell>
          <cell r="E850" t="str">
            <v>CONDUCTOR MECANICO 482 4</v>
          </cell>
          <cell r="F850" t="str">
            <v>DESPACHO DEL CONTRALOR</v>
          </cell>
          <cell r="G850" t="str">
            <v>DESPACHO DEL CONTRALOR</v>
          </cell>
          <cell r="H850" t="str">
            <v>NO ES BACHILLER</v>
          </cell>
          <cell r="I850" t="str">
            <v>SIN PROFESION</v>
          </cell>
          <cell r="K850" t="str">
            <v/>
          </cell>
          <cell r="L850">
            <v>42900</v>
          </cell>
          <cell r="M850">
            <v>1.1305555555555555</v>
          </cell>
          <cell r="N850" t="str">
            <v>Menos 20 servicio</v>
          </cell>
          <cell r="O850" t="str">
            <v>Planta</v>
          </cell>
          <cell r="P850" t="str">
            <v>Libre N y R</v>
          </cell>
          <cell r="R850" t="str">
            <v>Colombia</v>
          </cell>
          <cell r="S850" t="str">
            <v>Boyacá</v>
          </cell>
          <cell r="T850" t="str">
            <v>Guateque</v>
          </cell>
          <cell r="U850">
            <v>27334</v>
          </cell>
          <cell r="V850">
            <v>43.75</v>
          </cell>
          <cell r="W850" t="str">
            <v>Menos 55 edad</v>
          </cell>
          <cell r="X850" t="str">
            <v>ACTIVO</v>
          </cell>
          <cell r="Y850" t="str">
            <v>M</v>
          </cell>
          <cell r="AA850">
            <v>79735058</v>
          </cell>
          <cell r="AB850" t="str">
            <v>ASISTENCIAL</v>
          </cell>
        </row>
        <row r="851">
          <cell r="A851">
            <v>79751998</v>
          </cell>
          <cell r="B851" t="str">
            <v>1766</v>
          </cell>
          <cell r="C851" t="str">
            <v>ROMERO CORTES RICHARD CAMILO</v>
          </cell>
          <cell r="D851" t="str">
            <v>PROFESIONAL UNIVERSITARIO 219 3</v>
          </cell>
          <cell r="E851" t="str">
            <v>PROFESIONAL UNIVERSITARIO 219 1</v>
          </cell>
          <cell r="F851" t="str">
            <v>DIRECCION DE APOYO AL DESPACHO</v>
          </cell>
          <cell r="G851" t="str">
            <v>DIRECCION DE APOYO AL DESPACHO</v>
          </cell>
          <cell r="H851" t="str">
            <v>COMUNICADOR SOCIAL; PERIODISTA</v>
          </cell>
          <cell r="I851" t="str">
            <v>COMUNICACION SOCIAL; PERIODISMO</v>
          </cell>
          <cell r="J851" t="str">
            <v>MERCADEO POLITICO</v>
          </cell>
          <cell r="K851" t="str">
            <v>ESPECIALIZACION EN MERCADEO POLITICO</v>
          </cell>
          <cell r="L851">
            <v>42587</v>
          </cell>
          <cell r="M851">
            <v>1.9888888888888889</v>
          </cell>
          <cell r="N851" t="str">
            <v>Menos 20 servicio</v>
          </cell>
          <cell r="O851" t="str">
            <v>Planta</v>
          </cell>
          <cell r="P851" t="str">
            <v>Carrera Administ</v>
          </cell>
          <cell r="R851" t="str">
            <v>Colombia</v>
          </cell>
          <cell r="S851" t="str">
            <v>Bogotá D. C.</v>
          </cell>
          <cell r="T851" t="str">
            <v>Bogotá D. C.</v>
          </cell>
          <cell r="U851">
            <v>27235</v>
          </cell>
          <cell r="V851">
            <v>44.016666666666666</v>
          </cell>
          <cell r="W851" t="str">
            <v>Menos 55 edad</v>
          </cell>
          <cell r="X851" t="str">
            <v>ACTIVO</v>
          </cell>
          <cell r="Y851" t="str">
            <v>M</v>
          </cell>
          <cell r="Z851" t="str">
            <v>rcromero@contraloriabogota.gov.co</v>
          </cell>
          <cell r="AA851">
            <v>79751998</v>
          </cell>
          <cell r="AB851" t="str">
            <v>PROFESIONAL</v>
          </cell>
        </row>
        <row r="852">
          <cell r="A852">
            <v>79755676</v>
          </cell>
          <cell r="B852" t="str">
            <v>1979</v>
          </cell>
          <cell r="C852" t="str">
            <v>PERALTA JARAMILLO JUAN CARLOS</v>
          </cell>
          <cell r="D852" t="str">
            <v>PROFESIONAL UNIVERSITARIO 219 1</v>
          </cell>
          <cell r="E852" t="str">
            <v>AUXILIAR ADMINISTRATIVO 407 3</v>
          </cell>
          <cell r="F852" t="str">
            <v>DIRECCION DE RESPONSABILIDAD FISCAL Y JURISDICCION COACTIVA</v>
          </cell>
          <cell r="G852" t="str">
            <v>DIRECCION DE RESPONSABILIDAD FISCAL Y JURISDICCION COACTIVA</v>
          </cell>
          <cell r="H852" t="str">
            <v>ABOGADO</v>
          </cell>
          <cell r="I852" t="str">
            <v>DERECHO</v>
          </cell>
          <cell r="J852" t="str">
            <v>DERECHO ADMINISTRATIVO</v>
          </cell>
          <cell r="K852" t="str">
            <v>ESPECIALIZACION EN DERECHO ADMINISTRATIVO</v>
          </cell>
          <cell r="L852">
            <v>35271</v>
          </cell>
          <cell r="M852">
            <v>22.016666666666666</v>
          </cell>
          <cell r="N852" t="str">
            <v>Mas 20 servicio</v>
          </cell>
          <cell r="O852" t="str">
            <v>Planta</v>
          </cell>
          <cell r="P852" t="str">
            <v>Carrera Administ</v>
          </cell>
          <cell r="Q852" t="str">
            <v>Definitivo</v>
          </cell>
          <cell r="R852" t="str">
            <v>Colombia</v>
          </cell>
          <cell r="S852" t="str">
            <v>Bogotá D. C.</v>
          </cell>
          <cell r="T852" t="str">
            <v>Bogotá D. C.</v>
          </cell>
          <cell r="U852">
            <v>27495</v>
          </cell>
          <cell r="V852">
            <v>43.305555555555557</v>
          </cell>
          <cell r="W852" t="str">
            <v>Menos 55 edad</v>
          </cell>
          <cell r="X852" t="str">
            <v>ACTIVO</v>
          </cell>
          <cell r="Y852" t="str">
            <v>M</v>
          </cell>
          <cell r="Z852" t="str">
            <v>jperalta@contraloriabogota.gov.co</v>
          </cell>
          <cell r="AA852">
            <v>79755676</v>
          </cell>
          <cell r="AB852" t="str">
            <v>PROFESIONAL</v>
          </cell>
        </row>
        <row r="853">
          <cell r="A853">
            <v>79788163</v>
          </cell>
          <cell r="B853" t="str">
            <v>1811</v>
          </cell>
          <cell r="C853" t="str">
            <v>GOMEZ CRUZ MANUEL ALEJANDRO</v>
          </cell>
          <cell r="D853" t="str">
            <v>TECNICO OPERATIVO 314 5</v>
          </cell>
          <cell r="E853" t="str">
            <v>TECNICO OPERATIVO 314 5</v>
          </cell>
          <cell r="F853" t="str">
            <v>DIRECCION DE RESPONSABILIDAD FISCAL Y JURISDICCION COACTIVA</v>
          </cell>
          <cell r="G853" t="str">
            <v>DIRECCION DE RESPONSABILIDAD FISCAL Y JURISDICCION COACTIVA</v>
          </cell>
          <cell r="H853" t="str">
            <v>TECNICO PROFESIONAL EN TELECOMUNICACIONES</v>
          </cell>
          <cell r="I853" t="str">
            <v>TECNICA PROFESIONAL EN TELECOMUNICACIONES</v>
          </cell>
          <cell r="J853" t="str">
            <v/>
          </cell>
          <cell r="K853" t="str">
            <v/>
          </cell>
          <cell r="L853">
            <v>42444</v>
          </cell>
          <cell r="M853">
            <v>2.3777777777777778</v>
          </cell>
          <cell r="N853" t="str">
            <v>Menos 20 servicio</v>
          </cell>
          <cell r="O853" t="str">
            <v>Planta</v>
          </cell>
          <cell r="P853" t="str">
            <v>Carrera Administ</v>
          </cell>
          <cell r="R853" t="str">
            <v>Colombia</v>
          </cell>
          <cell r="S853" t="str">
            <v>Meta</v>
          </cell>
          <cell r="T853" t="str">
            <v>Villavicencio</v>
          </cell>
          <cell r="U853">
            <v>26222</v>
          </cell>
          <cell r="V853">
            <v>46.791666666666664</v>
          </cell>
          <cell r="W853" t="str">
            <v>Menos 55 edad</v>
          </cell>
          <cell r="X853" t="str">
            <v>ACTIVO</v>
          </cell>
          <cell r="Y853" t="str">
            <v>M</v>
          </cell>
          <cell r="Z853" t="str">
            <v>magomez@contraloriabogota.gov.co</v>
          </cell>
          <cell r="AA853">
            <v>79788163</v>
          </cell>
          <cell r="AB853" t="str">
            <v>TÉCNICO</v>
          </cell>
        </row>
        <row r="854">
          <cell r="A854">
            <v>79791873</v>
          </cell>
          <cell r="B854" t="str">
            <v>1321</v>
          </cell>
          <cell r="C854" t="str">
            <v>LOPEZ OSTOS ALFONSO ALEXANDER</v>
          </cell>
          <cell r="D854" t="str">
            <v>PROFESIONAL ESPECIALIZADO 222 7</v>
          </cell>
          <cell r="E854" t="str">
            <v>PROFESIONAL ESPECIALIZADO 222 7</v>
          </cell>
          <cell r="F854" t="str">
            <v>DIRECCION SECTOR SERVICIOS PUBLICOS</v>
          </cell>
          <cell r="G854" t="str">
            <v>DIRECCION SECTOR SERVICIOS PUBLICOS</v>
          </cell>
          <cell r="H854" t="str">
            <v>INGENIERO ELECTRONICO</v>
          </cell>
          <cell r="I854" t="str">
            <v>INGENIERIA ELECTRONICA</v>
          </cell>
          <cell r="J854" t="str">
            <v>SEGURIDAD DE LA INFORMACION</v>
          </cell>
          <cell r="K854" t="str">
            <v>ESPECIALIZACION EN SEGURIDAD DE LA INFORMACION</v>
          </cell>
          <cell r="L854">
            <v>42248</v>
          </cell>
          <cell r="M854">
            <v>2.9166666666666665</v>
          </cell>
          <cell r="N854" t="str">
            <v>Menos 20 servicio</v>
          </cell>
          <cell r="O854" t="str">
            <v>Planta</v>
          </cell>
          <cell r="P854" t="str">
            <v>Carrera Administ</v>
          </cell>
          <cell r="R854" t="str">
            <v>Colombia</v>
          </cell>
          <cell r="S854" t="str">
            <v>Bogotá D. C.</v>
          </cell>
          <cell r="T854" t="str">
            <v>Bogotá D. C.</v>
          </cell>
          <cell r="U854">
            <v>28321</v>
          </cell>
          <cell r="V854">
            <v>41.044444444444444</v>
          </cell>
          <cell r="W854" t="str">
            <v>Menos 55 edad</v>
          </cell>
          <cell r="X854" t="str">
            <v>ACTIVO</v>
          </cell>
          <cell r="Y854" t="str">
            <v>M</v>
          </cell>
          <cell r="Z854" t="str">
            <v>aalopez@contraloriabogota.gov.co</v>
          </cell>
          <cell r="AA854">
            <v>79791873</v>
          </cell>
          <cell r="AB854" t="str">
            <v>PROFESIONAL</v>
          </cell>
        </row>
        <row r="855">
          <cell r="A855">
            <v>79794884</v>
          </cell>
          <cell r="B855" t="str">
            <v>1626</v>
          </cell>
          <cell r="C855" t="str">
            <v>RINCON ROBLES JUAN DAVID</v>
          </cell>
          <cell r="D855" t="str">
            <v>PROFESIONAL UNIVERSITARIO 219 3</v>
          </cell>
          <cell r="E855" t="str">
            <v>PROFESIONAL UNIVERSITARIO 219 3</v>
          </cell>
          <cell r="F855" t="str">
            <v>DIRECCION DE RESPONSABILIDAD FISCAL Y JURISDICCION COACTIVA</v>
          </cell>
          <cell r="G855" t="str">
            <v>DIRECCION DE RESPONSABILIDAD FISCAL Y JURISDICCION COACTIVA</v>
          </cell>
          <cell r="H855" t="str">
            <v>ABOGADO</v>
          </cell>
          <cell r="I855" t="str">
            <v>DERECHO</v>
          </cell>
          <cell r="J855" t="str">
            <v/>
          </cell>
          <cell r="K855" t="str">
            <v/>
          </cell>
          <cell r="L855">
            <v>41457</v>
          </cell>
          <cell r="M855">
            <v>5.0805555555555557</v>
          </cell>
          <cell r="N855" t="str">
            <v>Menos 20 servicio</v>
          </cell>
          <cell r="O855" t="str">
            <v>Provisional</v>
          </cell>
          <cell r="P855" t="str">
            <v>Definitivo</v>
          </cell>
          <cell r="R855" t="str">
            <v>Colombia</v>
          </cell>
          <cell r="S855" t="str">
            <v>Bogotá D. C.</v>
          </cell>
          <cell r="T855" t="str">
            <v>Bogotá D. C.</v>
          </cell>
          <cell r="U855">
            <v>28436</v>
          </cell>
          <cell r="V855">
            <v>40.733333333333334</v>
          </cell>
          <cell r="W855" t="str">
            <v>Menos 55 edad</v>
          </cell>
          <cell r="X855" t="str">
            <v>ACTIVO</v>
          </cell>
          <cell r="Y855" t="str">
            <v>M</v>
          </cell>
          <cell r="Z855" t="str">
            <v>jrincon@contraloriabogota.gov.co</v>
          </cell>
          <cell r="AA855">
            <v>79794884</v>
          </cell>
          <cell r="AB855" t="str">
            <v>PROFESIONAL</v>
          </cell>
        </row>
        <row r="856">
          <cell r="A856">
            <v>79810352</v>
          </cell>
          <cell r="B856" t="str">
            <v>1745</v>
          </cell>
          <cell r="C856" t="str">
            <v>MARTINEZ MARTINEZ JAIME IVAN</v>
          </cell>
          <cell r="D856" t="str">
            <v>PROFESIONAL UNIVERSITARIO 219 3</v>
          </cell>
          <cell r="E856" t="str">
            <v>PROFESIONAL UNIVERSITARIO 219 3</v>
          </cell>
          <cell r="F856" t="str">
            <v>SUBDIRECCION DE ESTADISTICA Y ANALISIS PRESUPUESTAL Y FINANCIERO</v>
          </cell>
          <cell r="G856" t="str">
            <v>DIRECCION DE ESTUDIOS DE ECONOMIA Y POLITICA PUBLICA</v>
          </cell>
          <cell r="H856" t="str">
            <v>ADMINISTRADOR AMBIENTAL</v>
          </cell>
          <cell r="I856" t="str">
            <v>ADMINISTRACION AMBIENTAL</v>
          </cell>
          <cell r="J856" t="str">
            <v>HIGIENE Y SALUD OCUPACIONAL</v>
          </cell>
          <cell r="K856" t="str">
            <v>ESPECIALIZACION EN HIGIENE Y SALUD OCUPACIONAL</v>
          </cell>
          <cell r="L856">
            <v>40724</v>
          </cell>
          <cell r="M856">
            <v>7.0861111111111112</v>
          </cell>
          <cell r="N856" t="str">
            <v>Menos 20 servicio</v>
          </cell>
          <cell r="O856" t="str">
            <v>Provisional</v>
          </cell>
          <cell r="P856" t="str">
            <v>Temporal</v>
          </cell>
          <cell r="R856" t="str">
            <v>Colombia</v>
          </cell>
          <cell r="S856" t="str">
            <v>Bogotá D. C.</v>
          </cell>
          <cell r="T856" t="str">
            <v>Bogotá D. C.</v>
          </cell>
          <cell r="U856">
            <v>28407</v>
          </cell>
          <cell r="V856">
            <v>40.81111111111111</v>
          </cell>
          <cell r="W856" t="str">
            <v>Menos 55 edad</v>
          </cell>
          <cell r="X856" t="str">
            <v>ACTIVO</v>
          </cell>
          <cell r="Y856" t="str">
            <v>M</v>
          </cell>
          <cell r="Z856" t="str">
            <v>jamartinez@contraloriabogota.gov.co</v>
          </cell>
          <cell r="AA856">
            <v>79810352</v>
          </cell>
          <cell r="AB856" t="str">
            <v>PROFESIONAL</v>
          </cell>
        </row>
        <row r="857">
          <cell r="A857">
            <v>79811846</v>
          </cell>
          <cell r="B857" t="str">
            <v>2082</v>
          </cell>
          <cell r="C857" t="str">
            <v xml:space="preserve">LEON PERALTA RICARDO </v>
          </cell>
          <cell r="D857" t="str">
            <v>GERENTE 039 1</v>
          </cell>
          <cell r="E857" t="str">
            <v>GERENTE 039 1</v>
          </cell>
          <cell r="F857" t="str">
            <v>DIRECCION SECTOR SERVICIOS PUBLICOS</v>
          </cell>
          <cell r="G857" t="str">
            <v>DIRECCION SECTOR SERVICIOS PUBLICOS</v>
          </cell>
          <cell r="H857" t="str">
            <v>ADMINISTRADOR DE EMPRESAS</v>
          </cell>
          <cell r="I857" t="str">
            <v>ADMINISTRACION DE EMPRESAS</v>
          </cell>
          <cell r="J857" t="str">
            <v>GERENCIA FINANCIERA</v>
          </cell>
          <cell r="K857" t="str">
            <v>ESPECIALIZACION EN GERENCIA FINANCIERA</v>
          </cell>
          <cell r="L857">
            <v>42964</v>
          </cell>
          <cell r="M857">
            <v>0.9555555555555556</v>
          </cell>
          <cell r="N857" t="str">
            <v>Menos 20 servicio</v>
          </cell>
          <cell r="O857" t="str">
            <v>Planta</v>
          </cell>
          <cell r="P857" t="str">
            <v>Libre N y R</v>
          </cell>
          <cell r="R857" t="str">
            <v>Colombia</v>
          </cell>
          <cell r="S857" t="str">
            <v>Bogotá D. C.</v>
          </cell>
          <cell r="T857" t="str">
            <v>Bogotá D. C.</v>
          </cell>
          <cell r="U857">
            <v>28547</v>
          </cell>
          <cell r="V857">
            <v>40.430555555555557</v>
          </cell>
          <cell r="W857" t="str">
            <v>Menos 55 edad</v>
          </cell>
          <cell r="X857" t="str">
            <v>ACTIVO</v>
          </cell>
          <cell r="Y857" t="str">
            <v>M</v>
          </cell>
          <cell r="Z857" t="str">
            <v>rileon@contraloriabogota.gov.co</v>
          </cell>
          <cell r="AA857">
            <v>79811846</v>
          </cell>
          <cell r="AB857" t="str">
            <v>DIRECTIVO</v>
          </cell>
        </row>
        <row r="858">
          <cell r="A858">
            <v>79813651</v>
          </cell>
          <cell r="B858" t="str">
            <v>1965</v>
          </cell>
          <cell r="C858" t="str">
            <v>USME BOTELLO JAVIER ANDRES</v>
          </cell>
          <cell r="D858" t="str">
            <v>TECNICO OPERATIVO 314 3</v>
          </cell>
          <cell r="E858" t="str">
            <v>AUXILIAR ADMINISTRATIVO 407 4</v>
          </cell>
          <cell r="F858" t="str">
            <v>SUBDIRECCION DE SERVICIOS GENERALES</v>
          </cell>
          <cell r="G858" t="str">
            <v>DIRECCION ADMINISTRATIVA Y FINANCIERA</v>
          </cell>
          <cell r="H858" t="str">
            <v>TECNICO EN DISEÑO INDUSTRIAL</v>
          </cell>
          <cell r="I858" t="str">
            <v>TECNOLOGIA EN DISEÑO INDUSTRIAL</v>
          </cell>
          <cell r="J858" t="str">
            <v/>
          </cell>
          <cell r="K858" t="str">
            <v/>
          </cell>
          <cell r="L858">
            <v>42430</v>
          </cell>
          <cell r="M858">
            <v>2.4166666666666665</v>
          </cell>
          <cell r="N858" t="str">
            <v>Menos 20 servicio</v>
          </cell>
          <cell r="O858" t="str">
            <v>Planta</v>
          </cell>
          <cell r="P858" t="str">
            <v>Carrera Administ</v>
          </cell>
          <cell r="R858" t="str">
            <v>Colombia</v>
          </cell>
          <cell r="S858" t="str">
            <v>Bogotá D. C.</v>
          </cell>
          <cell r="T858" t="str">
            <v>Bogotá D. C.</v>
          </cell>
          <cell r="U858">
            <v>28730</v>
          </cell>
          <cell r="V858">
            <v>39.924999999999997</v>
          </cell>
          <cell r="W858" t="str">
            <v>Menos 55 edad</v>
          </cell>
          <cell r="X858" t="str">
            <v>ACTIVO</v>
          </cell>
          <cell r="Y858" t="str">
            <v>M</v>
          </cell>
          <cell r="Z858" t="str">
            <v>jusme@contraloriabogota.gov.co</v>
          </cell>
          <cell r="AA858">
            <v>79813651</v>
          </cell>
          <cell r="AB858" t="str">
            <v>TÉCNICO</v>
          </cell>
        </row>
        <row r="859">
          <cell r="A859">
            <v>79826628</v>
          </cell>
          <cell r="B859" t="str">
            <v>2037</v>
          </cell>
          <cell r="C859" t="str">
            <v>RIAÑO SIERRA WILLIAM ALEXANDER</v>
          </cell>
          <cell r="D859" t="str">
            <v>TECNICO OPERATIVO 314 5</v>
          </cell>
          <cell r="E859" t="str">
            <v>AUXILIAR DE SERVICIOS GENERALES 470 1</v>
          </cell>
          <cell r="F859" t="str">
            <v>DIRECCION DE RESPONSABILIDAD FISCAL Y JURISDICCION COACTIVA</v>
          </cell>
          <cell r="G859" t="str">
            <v>DIRECCION DE RESPONSABILIDAD FISCAL Y JURISDICCION COACTIVA</v>
          </cell>
          <cell r="H859" t="str">
            <v>INGENIERO DE SISTEMAS</v>
          </cell>
          <cell r="I859" t="str">
            <v>INGENIERIA DE SISTEMAS</v>
          </cell>
          <cell r="J859" t="str">
            <v/>
          </cell>
          <cell r="K859" t="str">
            <v/>
          </cell>
          <cell r="L859">
            <v>42258</v>
          </cell>
          <cell r="M859">
            <v>2.8888888888888888</v>
          </cell>
          <cell r="N859" t="str">
            <v>Menos 20 servicio</v>
          </cell>
          <cell r="O859" t="str">
            <v>Planta</v>
          </cell>
          <cell r="P859" t="str">
            <v>Carrera Administ</v>
          </cell>
          <cell r="R859" t="str">
            <v>Colombia</v>
          </cell>
          <cell r="S859" t="str">
            <v>Cundinamarca</v>
          </cell>
          <cell r="T859" t="str">
            <v>San Bernardo</v>
          </cell>
          <cell r="U859">
            <v>27317</v>
          </cell>
          <cell r="V859">
            <v>43.794444444444444</v>
          </cell>
          <cell r="W859" t="str">
            <v>Menos 55 edad</v>
          </cell>
          <cell r="X859" t="str">
            <v>ACTIVO</v>
          </cell>
          <cell r="Y859" t="str">
            <v>M</v>
          </cell>
          <cell r="Z859" t="str">
            <v>wriano@contraloriabogota.gov.co</v>
          </cell>
          <cell r="AA859">
            <v>79826628</v>
          </cell>
          <cell r="AB859" t="str">
            <v>TÉCNICO</v>
          </cell>
        </row>
        <row r="860">
          <cell r="A860">
            <v>79830718</v>
          </cell>
          <cell r="B860" t="str">
            <v>1356</v>
          </cell>
          <cell r="C860" t="str">
            <v xml:space="preserve">LOZANO BARBOSA JOVANNI </v>
          </cell>
          <cell r="D860" t="str">
            <v>PROFESIONAL ESPECIALIZADO 222 7</v>
          </cell>
          <cell r="E860" t="str">
            <v>PROFESIONAL ESPECIALIZADO 222 7</v>
          </cell>
          <cell r="F860" t="str">
            <v>DIRECCION SECTOR SERVICIOS PUBLICOS</v>
          </cell>
          <cell r="G860" t="str">
            <v>DIRECCION SECTOR SERVICIOS PUBLICOS</v>
          </cell>
          <cell r="H860" t="str">
            <v>ABOGADO</v>
          </cell>
          <cell r="I860" t="str">
            <v>DERECHO</v>
          </cell>
          <cell r="J860" t="str">
            <v>DERECHO ADMINISTRATIVO; MAGISTER EN DERECHO ADMINISTRATIVO</v>
          </cell>
          <cell r="K860" t="str">
            <v>ESPECIALIZACION EN DERECHO ADMINISTRATIVO; MAESTRIA EN DERECHO ADMINISTRATIVO</v>
          </cell>
          <cell r="L860">
            <v>41381</v>
          </cell>
          <cell r="M860">
            <v>5.2888888888888888</v>
          </cell>
          <cell r="N860" t="str">
            <v>Menos 20 servicio</v>
          </cell>
          <cell r="O860" t="str">
            <v>Provisional</v>
          </cell>
          <cell r="P860" t="str">
            <v>Definitivo</v>
          </cell>
          <cell r="R860" t="str">
            <v>Colombia</v>
          </cell>
          <cell r="S860" t="str">
            <v>Bogotá D. C.</v>
          </cell>
          <cell r="T860" t="str">
            <v>Bogotá D. C.</v>
          </cell>
          <cell r="U860">
            <v>28086</v>
          </cell>
          <cell r="V860">
            <v>41.69166666666667</v>
          </cell>
          <cell r="W860" t="str">
            <v>Menos 55 edad</v>
          </cell>
          <cell r="X860" t="str">
            <v>ACTIVO</v>
          </cell>
          <cell r="Y860" t="str">
            <v>M</v>
          </cell>
          <cell r="Z860" t="str">
            <v>jlozano@contraloriabogota.gov.co</v>
          </cell>
          <cell r="AA860">
            <v>79830718</v>
          </cell>
          <cell r="AB860" t="str">
            <v>PROFESIONAL</v>
          </cell>
        </row>
        <row r="861">
          <cell r="A861">
            <v>79835786</v>
          </cell>
          <cell r="B861" t="str">
            <v>1832</v>
          </cell>
          <cell r="C861" t="str">
            <v>GAITAN HERREÑO JAIME ALBERTO</v>
          </cell>
          <cell r="D861" t="str">
            <v>TECNICO OPERATIVO 314 5</v>
          </cell>
          <cell r="E861" t="str">
            <v>TECNICO OPERATIVO 314 5</v>
          </cell>
          <cell r="F861" t="str">
            <v>SUBDIRECCION DE CAPACITACION Y COOPERACION TECNICA</v>
          </cell>
          <cell r="G861" t="str">
            <v>DIRECCION DE TALENTO HUMANO</v>
          </cell>
          <cell r="H861" t="str">
            <v>TECNOLOGO EN GESTION DE MERCADOS</v>
          </cell>
          <cell r="I861" t="str">
            <v>TECNOLOGIA EN GESTION DE MERCADOS</v>
          </cell>
          <cell r="J861" t="str">
            <v/>
          </cell>
          <cell r="K861" t="str">
            <v/>
          </cell>
          <cell r="L861">
            <v>40904</v>
          </cell>
          <cell r="M861">
            <v>6.5944444444444441</v>
          </cell>
          <cell r="N861" t="str">
            <v>Menos 20 servicio</v>
          </cell>
          <cell r="O861" t="str">
            <v>Provisional</v>
          </cell>
          <cell r="P861" t="str">
            <v>Definitivo</v>
          </cell>
          <cell r="R861" t="str">
            <v>Colombia</v>
          </cell>
          <cell r="S861" t="str">
            <v>Bogotá D. C.</v>
          </cell>
          <cell r="T861" t="str">
            <v>Bogotá D. C.</v>
          </cell>
          <cell r="U861">
            <v>28689</v>
          </cell>
          <cell r="V861">
            <v>40.036111111111111</v>
          </cell>
          <cell r="W861" t="str">
            <v>Menos 55 edad</v>
          </cell>
          <cell r="X861" t="str">
            <v>ACTIVO</v>
          </cell>
          <cell r="Y861" t="str">
            <v>M</v>
          </cell>
          <cell r="Z861" t="str">
            <v>jgaitan@contraloriabogota.gov.co</v>
          </cell>
          <cell r="AA861">
            <v>79835786</v>
          </cell>
          <cell r="AB861" t="str">
            <v>TÉCNICO</v>
          </cell>
        </row>
        <row r="862">
          <cell r="A862">
            <v>79856307</v>
          </cell>
          <cell r="B862" t="str">
            <v>1572</v>
          </cell>
          <cell r="C862" t="str">
            <v>SANCHEZ VALLERES JORGE ENRIQUE</v>
          </cell>
          <cell r="D862" t="str">
            <v>PROFESIONAL UNIVERSITARIO 219 3</v>
          </cell>
          <cell r="E862" t="str">
            <v>PROFESIONAL UNIVERSITARIO 219 3</v>
          </cell>
          <cell r="F862" t="str">
            <v>DIRECCION DE PARTICIPACION CIUDADANA Y DESARROLLO LOCAL</v>
          </cell>
          <cell r="G862" t="str">
            <v>DIRECCION DE PARTICIPACION CIUDADANA Y DESARROLLO LOCAL</v>
          </cell>
          <cell r="H862" t="str">
            <v>INGENIERO INDUSTRIAL</v>
          </cell>
          <cell r="I862" t="str">
            <v>INGENIERIA INDUSTRIAL</v>
          </cell>
          <cell r="J862" t="str">
            <v>AVALUOS</v>
          </cell>
          <cell r="K862" t="str">
            <v>ESPECIALIZACION EN AVALUOS</v>
          </cell>
          <cell r="L862">
            <v>42278</v>
          </cell>
          <cell r="M862">
            <v>2.8333333333333335</v>
          </cell>
          <cell r="N862" t="str">
            <v>Menos 20 servicio</v>
          </cell>
          <cell r="O862" t="str">
            <v>Planta</v>
          </cell>
          <cell r="P862" t="str">
            <v>Carrera Administ</v>
          </cell>
          <cell r="R862" t="str">
            <v>Colombia</v>
          </cell>
          <cell r="S862" t="str">
            <v>Bogotá D. C.</v>
          </cell>
          <cell r="T862" t="str">
            <v>Bogotá D. C.</v>
          </cell>
          <cell r="U862">
            <v>27182</v>
          </cell>
          <cell r="V862">
            <v>44.163888888888891</v>
          </cell>
          <cell r="W862" t="str">
            <v>Menos 55 edad</v>
          </cell>
          <cell r="X862" t="str">
            <v>ACTIVO</v>
          </cell>
          <cell r="Y862" t="str">
            <v>M</v>
          </cell>
          <cell r="Z862" t="str">
            <v>jesanchez@contraloriabogota.gov.co</v>
          </cell>
          <cell r="AA862">
            <v>79856307</v>
          </cell>
          <cell r="AB862" t="str">
            <v>PROFESIONAL</v>
          </cell>
        </row>
        <row r="863">
          <cell r="A863">
            <v>79860661</v>
          </cell>
          <cell r="B863" t="str">
            <v>2075</v>
          </cell>
          <cell r="C863" t="str">
            <v>ASCENCIO MOZO LUIS LEONARDO</v>
          </cell>
          <cell r="D863" t="str">
            <v>GERENTE 039 1</v>
          </cell>
          <cell r="E863" t="str">
            <v>GERENTE 039 1</v>
          </cell>
          <cell r="F863" t="str">
            <v>DIRECCION SECTOR GOBIERNO</v>
          </cell>
          <cell r="G863" t="str">
            <v>DIRECCION SECTOR GOBIERNO</v>
          </cell>
          <cell r="H863" t="str">
            <v>ADMINISTRADOR DE EMPRESAS</v>
          </cell>
          <cell r="I863" t="str">
            <v>ADMINISTRACION DE EMPRESAS</v>
          </cell>
          <cell r="J863" t="str">
            <v>DERECHO CONSTITUCIONAL</v>
          </cell>
          <cell r="K863" t="str">
            <v>ESPECIALIZACION EN DERECHO CONSTITUCIONAL</v>
          </cell>
          <cell r="L863">
            <v>42849</v>
          </cell>
          <cell r="M863">
            <v>1.2694444444444444</v>
          </cell>
          <cell r="N863" t="str">
            <v>Menos 20 servicio</v>
          </cell>
          <cell r="O863" t="str">
            <v>Planta</v>
          </cell>
          <cell r="P863" t="str">
            <v>Libre N y R</v>
          </cell>
          <cell r="R863" t="str">
            <v>Colombia</v>
          </cell>
          <cell r="S863" t="str">
            <v>Bogotá D. C.</v>
          </cell>
          <cell r="T863" t="str">
            <v>Bogotá D. C.</v>
          </cell>
          <cell r="U863">
            <v>27166</v>
          </cell>
          <cell r="V863">
            <v>44.205555555555556</v>
          </cell>
          <cell r="W863" t="str">
            <v>Menos 55 edad</v>
          </cell>
          <cell r="X863" t="str">
            <v>ACTIVO</v>
          </cell>
          <cell r="Y863" t="str">
            <v>M</v>
          </cell>
          <cell r="Z863" t="str">
            <v>lascencio@contraloriabogota.gov.co</v>
          </cell>
          <cell r="AA863">
            <v>79860661</v>
          </cell>
          <cell r="AB863" t="str">
            <v>DIRECTIVO</v>
          </cell>
        </row>
        <row r="864">
          <cell r="A864">
            <v>79862340</v>
          </cell>
          <cell r="B864" t="str">
            <v>1578</v>
          </cell>
          <cell r="C864" t="str">
            <v>CAMPOS SUAREZ CESAR AUGUSTO</v>
          </cell>
          <cell r="D864" t="str">
            <v>PROFESIONAL UNIVERSITARIO 219 3</v>
          </cell>
          <cell r="E864" t="str">
            <v>PROFESIONAL UNIVERSITARIO 219 3</v>
          </cell>
          <cell r="F864" t="str">
            <v>DIRECCION DE PARTICIPACION CIUDADANA Y DESARROLLO LOCAL</v>
          </cell>
          <cell r="G864" t="str">
            <v>DIRECCION DE PARTICIPACION CIUDADANA Y DESARROLLO LOCAL</v>
          </cell>
          <cell r="H864" t="str">
            <v>INGENIERO CIVIL</v>
          </cell>
          <cell r="I864" t="str">
            <v>INGENIERIA CIVIL</v>
          </cell>
          <cell r="J864" t="str">
            <v>GERENCIA DE OBRA</v>
          </cell>
          <cell r="K864" t="str">
            <v>ESPECIALIZACION EN GERENCIA DE OBRAS</v>
          </cell>
          <cell r="L864">
            <v>42209</v>
          </cell>
          <cell r="M864">
            <v>3.0194444444444444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R864" t="str">
            <v>Colombia</v>
          </cell>
          <cell r="S864" t="str">
            <v>Bogotá D. C.</v>
          </cell>
          <cell r="T864" t="str">
            <v>Bogotá D. C.</v>
          </cell>
          <cell r="U864">
            <v>27945</v>
          </cell>
          <cell r="V864">
            <v>42.075000000000003</v>
          </cell>
          <cell r="W864" t="str">
            <v>Menos 55 edad</v>
          </cell>
          <cell r="X864" t="str">
            <v>ACTIVO</v>
          </cell>
          <cell r="Y864" t="str">
            <v>M</v>
          </cell>
          <cell r="Z864" t="str">
            <v>ccampos@contraloriabogota.gov.co</v>
          </cell>
          <cell r="AA864">
            <v>79862340</v>
          </cell>
          <cell r="AB864" t="str">
            <v>PROFESIONAL</v>
          </cell>
        </row>
        <row r="865">
          <cell r="A865">
            <v>79876351</v>
          </cell>
          <cell r="B865" t="str">
            <v>1776</v>
          </cell>
          <cell r="C865" t="str">
            <v>MAHECHA PAEZ FRANCISCO JAVIER</v>
          </cell>
          <cell r="D865" t="str">
            <v>PROFESIONAL UNIVERSITARIO 219 3</v>
          </cell>
          <cell r="E865" t="str">
            <v>PROFESIONAL UNIVERSITARIO 219 1</v>
          </cell>
          <cell r="F865" t="str">
            <v>DIRECCION DE PARTICIPACION CIUDADANA Y DESARROLLO LOCAL</v>
          </cell>
          <cell r="G865" t="str">
            <v>DIRECCION DE PARTICIPACION CIUDADANA Y DESARROLLO LOCAL</v>
          </cell>
          <cell r="H865" t="str">
            <v>PUBLICISTA Y MERCADEO</v>
          </cell>
          <cell r="I865" t="str">
            <v>PUBLICIDAD Y MERCADEO</v>
          </cell>
          <cell r="J865" t="str">
            <v/>
          </cell>
          <cell r="K865" t="str">
            <v/>
          </cell>
          <cell r="L865">
            <v>42587</v>
          </cell>
          <cell r="M865">
            <v>1.9888888888888889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R865" t="str">
            <v>Colombia</v>
          </cell>
          <cell r="S865" t="str">
            <v>Bogotá D. C.</v>
          </cell>
          <cell r="T865" t="str">
            <v>Bogotá D. C.</v>
          </cell>
          <cell r="U865">
            <v>28372</v>
          </cell>
          <cell r="V865">
            <v>40.908333333333331</v>
          </cell>
          <cell r="W865" t="str">
            <v>Menos 55 edad</v>
          </cell>
          <cell r="X865" t="str">
            <v>ACTIVO</v>
          </cell>
          <cell r="Y865" t="str">
            <v>M</v>
          </cell>
          <cell r="Z865" t="str">
            <v>fmahecha@contraloriabogota.gov.co</v>
          </cell>
          <cell r="AA865">
            <v>79876351</v>
          </cell>
          <cell r="AB865" t="str">
            <v>PROFESIONAL</v>
          </cell>
        </row>
        <row r="866">
          <cell r="A866">
            <v>79888477</v>
          </cell>
          <cell r="B866" t="str">
            <v>1757</v>
          </cell>
          <cell r="C866" t="str">
            <v>CAMACHO GRIMALDO GERMAN DANIEL</v>
          </cell>
          <cell r="D866" t="str">
            <v>PROFESIONAL UNIVERSITARIO 219 3</v>
          </cell>
          <cell r="E866" t="str">
            <v>PROFESIONAL UNIVERSITARIO 219 3</v>
          </cell>
          <cell r="F866" t="str">
            <v>DIRECCION SECTOR CULTURA, RECREACION Y DEPORTE</v>
          </cell>
          <cell r="G866" t="str">
            <v>DIRECCION SECTOR CULTURA, RECREACION Y DEPORTE</v>
          </cell>
          <cell r="H866" t="str">
            <v>ABOGADO</v>
          </cell>
          <cell r="I866" t="str">
            <v>DERECHO</v>
          </cell>
          <cell r="J866" t="str">
            <v/>
          </cell>
          <cell r="K866" t="str">
            <v/>
          </cell>
          <cell r="L866">
            <v>42583</v>
          </cell>
          <cell r="M866">
            <v>2</v>
          </cell>
          <cell r="N866" t="str">
            <v>Menos 20 servicio</v>
          </cell>
          <cell r="O866" t="str">
            <v>Planta</v>
          </cell>
          <cell r="P866" t="str">
            <v>Carrera Administ</v>
          </cell>
          <cell r="R866" t="str">
            <v>Colombia</v>
          </cell>
          <cell r="S866" t="str">
            <v>Bogotá D. C.</v>
          </cell>
          <cell r="T866" t="str">
            <v>Bogotá D. C.</v>
          </cell>
          <cell r="U866">
            <v>28735</v>
          </cell>
          <cell r="V866">
            <v>39.913888888888891</v>
          </cell>
          <cell r="W866" t="str">
            <v>Menos 55 edad</v>
          </cell>
          <cell r="X866" t="str">
            <v>ACTIVO</v>
          </cell>
          <cell r="Y866" t="str">
            <v>M</v>
          </cell>
          <cell r="Z866" t="str">
            <v>gcamacho@contraloriabogota.gov.co</v>
          </cell>
          <cell r="AA866">
            <v>79888477</v>
          </cell>
          <cell r="AB866" t="str">
            <v>PROFESIONAL</v>
          </cell>
        </row>
        <row r="867">
          <cell r="A867">
            <v>79888945</v>
          </cell>
          <cell r="B867" t="str">
            <v>1141</v>
          </cell>
          <cell r="C867" t="str">
            <v>CRUZ GONZALEZ DANIEL FERNANDO</v>
          </cell>
          <cell r="D867" t="str">
            <v>GERENTE 039 2</v>
          </cell>
          <cell r="E867" t="str">
            <v>GERENTE 039 2</v>
          </cell>
          <cell r="F867" t="str">
            <v>GERENCIA LOCAL SUBA</v>
          </cell>
          <cell r="G867" t="str">
            <v>DIRECCION DE PARTICIPACION CIUDADANA Y DESARROLLO LOCAL</v>
          </cell>
          <cell r="H867" t="str">
            <v>ADMINISTRADOR INFORMATICO</v>
          </cell>
          <cell r="I867" t="str">
            <v>ADMINISTRACION INFORMATICA</v>
          </cell>
          <cell r="J867" t="str">
            <v>GERENCIA DE PROYECTOS</v>
          </cell>
          <cell r="K867" t="str">
            <v>ESPECIALIZACION EN GERENCIA DE PROYECTOS</v>
          </cell>
          <cell r="L867">
            <v>42360</v>
          </cell>
          <cell r="M867">
            <v>2.6083333333333334</v>
          </cell>
          <cell r="N867" t="str">
            <v>Menos 20 servicio</v>
          </cell>
          <cell r="O867" t="str">
            <v>Planta</v>
          </cell>
          <cell r="P867" t="str">
            <v>Libre N y R</v>
          </cell>
          <cell r="R867" t="str">
            <v>Colombia</v>
          </cell>
          <cell r="S867" t="str">
            <v>Boyacá</v>
          </cell>
          <cell r="T867" t="str">
            <v>Sogamoso</v>
          </cell>
          <cell r="U867">
            <v>28759</v>
          </cell>
          <cell r="V867">
            <v>39.847222222222221</v>
          </cell>
          <cell r="W867" t="str">
            <v>Menos 55 edad</v>
          </cell>
          <cell r="X867" t="str">
            <v>ACTIVO</v>
          </cell>
          <cell r="Y867" t="str">
            <v>M</v>
          </cell>
          <cell r="Z867" t="str">
            <v>dfcruz@contraloriabogota.gov.co</v>
          </cell>
          <cell r="AA867">
            <v>79888945</v>
          </cell>
          <cell r="AB867" t="str">
            <v>DIRECTIVO</v>
          </cell>
        </row>
        <row r="868">
          <cell r="A868">
            <v>79898597</v>
          </cell>
          <cell r="B868" t="str">
            <v>1808</v>
          </cell>
          <cell r="C868" t="str">
            <v>CRUZ MENESES DANIEL AUGUSTO</v>
          </cell>
          <cell r="D868" t="str">
            <v>TECNICO OPERATIVO 314 5</v>
          </cell>
          <cell r="E868" t="str">
            <v>TECNICO OPERATIVO 314 5</v>
          </cell>
          <cell r="F868" t="str">
            <v>DIRECCION DE PARTICIPACION CIUDADANA Y DESARROLLO LOCAL</v>
          </cell>
          <cell r="G868" t="str">
            <v>DIRECCION DE PARTICIPACION CIUDADANA Y DESARROLLO LOCAL</v>
          </cell>
          <cell r="H868" t="str">
            <v>TECNICO EN CONTABILIDAD Y FINANZAS</v>
          </cell>
          <cell r="I868" t="str">
            <v>TECNOLOGIA EN CONTABILIDAD Y FINANZAS</v>
          </cell>
          <cell r="J868" t="str">
            <v/>
          </cell>
          <cell r="K868" t="str">
            <v/>
          </cell>
          <cell r="L868">
            <v>42291</v>
          </cell>
          <cell r="M868">
            <v>2.7972222222222221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R868" t="str">
            <v>Colombia</v>
          </cell>
          <cell r="S868" t="str">
            <v>Bogotá D. C.</v>
          </cell>
          <cell r="T868" t="str">
            <v>Bogotá D. C.</v>
          </cell>
          <cell r="U868">
            <v>28845</v>
          </cell>
          <cell r="V868">
            <v>39.611111111111114</v>
          </cell>
          <cell r="W868" t="str">
            <v>Menos 55 edad</v>
          </cell>
          <cell r="X868" t="str">
            <v>ACTIVO</v>
          </cell>
          <cell r="Y868" t="str">
            <v>M</v>
          </cell>
          <cell r="Z868" t="str">
            <v>dacruz@contraloriabogota.gov.co</v>
          </cell>
          <cell r="AA868">
            <v>79898597</v>
          </cell>
          <cell r="AB868" t="str">
            <v>TÉCNICO</v>
          </cell>
        </row>
        <row r="869">
          <cell r="A869">
            <v>79905104</v>
          </cell>
          <cell r="B869" t="str">
            <v>1800</v>
          </cell>
          <cell r="C869" t="str">
            <v>VELANDIA CASTRO NELSON JAVIER</v>
          </cell>
          <cell r="D869" t="str">
            <v>TECNICO OPERATIVO 314 5</v>
          </cell>
          <cell r="E869" t="str">
            <v>TECNICO OPERATIVO 314 5</v>
          </cell>
          <cell r="F869" t="str">
            <v>DIRECCION DE TECNOLOGIAS DE LA INFORMACION Y LAS COMUNICACIONES</v>
          </cell>
          <cell r="G869" t="str">
            <v>DIRECCION DE TECNOLOGIAS DE LA INFORMACION Y LAS COMUNICACIONES</v>
          </cell>
          <cell r="H869" t="str">
            <v>LICENCIADO EN EDUCACION FISICA, RECREACION Y DEPORTE</v>
          </cell>
          <cell r="I869" t="str">
            <v>LICENCIATURA EN EDUCACION FISICA, RECREACION Y DEPORTE</v>
          </cell>
          <cell r="J869" t="str">
            <v/>
          </cell>
          <cell r="K869" t="str">
            <v/>
          </cell>
          <cell r="L869">
            <v>42326</v>
          </cell>
          <cell r="M869">
            <v>2.7027777777777779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R869" t="str">
            <v>Colombia</v>
          </cell>
          <cell r="S869" t="str">
            <v>Bogotá D. C.</v>
          </cell>
          <cell r="T869" t="str">
            <v>Bogotá D. C.</v>
          </cell>
          <cell r="U869">
            <v>27942</v>
          </cell>
          <cell r="V869">
            <v>42.083333333333336</v>
          </cell>
          <cell r="W869" t="str">
            <v>Menos 55 edad</v>
          </cell>
          <cell r="X869" t="str">
            <v>ACTIVO</v>
          </cell>
          <cell r="Y869" t="str">
            <v>M</v>
          </cell>
          <cell r="Z869" t="str">
            <v>nvelandia@contraloriabogota.gov.co</v>
          </cell>
          <cell r="AA869">
            <v>79905104</v>
          </cell>
          <cell r="AB869" t="str">
            <v>TÉCNICO</v>
          </cell>
        </row>
        <row r="870">
          <cell r="A870">
            <v>79906588</v>
          </cell>
          <cell r="B870" t="str">
            <v>2047</v>
          </cell>
          <cell r="C870" t="str">
            <v>REBOLLEDO CORZO SAMUEL RAMON</v>
          </cell>
          <cell r="D870" t="str">
            <v>AUXILIAR DE SERVICIOS GENERALES 470 1</v>
          </cell>
          <cell r="E870" t="str">
            <v>AUXILIAR DE SERVICIOS GENERALES 470 1</v>
          </cell>
          <cell r="F870" t="str">
            <v>SUBDIRECCION DE SERVICIOS GENERALES</v>
          </cell>
          <cell r="G870" t="str">
            <v>DIRECCION ADMINISTRATIVA Y FINANCIERA</v>
          </cell>
          <cell r="H870" t="str">
            <v>BACHILLER ACADEMICO</v>
          </cell>
          <cell r="I870" t="str">
            <v>BACHILLERATO ACADEMICO</v>
          </cell>
          <cell r="J870" t="str">
            <v/>
          </cell>
          <cell r="K870" t="str">
            <v/>
          </cell>
          <cell r="L870">
            <v>42258</v>
          </cell>
          <cell r="M870">
            <v>2.8888888888888888</v>
          </cell>
          <cell r="N870" t="str">
            <v>Menos 20 servicio</v>
          </cell>
          <cell r="O870" t="str">
            <v>Planta</v>
          </cell>
          <cell r="P870" t="str">
            <v>Carrera Administ</v>
          </cell>
          <cell r="R870" t="str">
            <v>Colombia</v>
          </cell>
          <cell r="S870" t="str">
            <v>Bolívar</v>
          </cell>
          <cell r="T870" t="str">
            <v>Cartagena de indias</v>
          </cell>
          <cell r="U870">
            <v>28051</v>
          </cell>
          <cell r="V870">
            <v>41.786111111111111</v>
          </cell>
          <cell r="W870" t="str">
            <v>Menos 55 edad</v>
          </cell>
          <cell r="X870" t="str">
            <v>ACTIVO</v>
          </cell>
          <cell r="Y870" t="str">
            <v>M</v>
          </cell>
          <cell r="AA870">
            <v>79906588</v>
          </cell>
          <cell r="AB870" t="str">
            <v>ASISTENCIAL</v>
          </cell>
        </row>
        <row r="871">
          <cell r="A871">
            <v>79909274</v>
          </cell>
          <cell r="B871" t="str">
            <v>1540</v>
          </cell>
          <cell r="C871" t="str">
            <v>COLIMON ARDILA SERGIO EDUARDO</v>
          </cell>
          <cell r="D871" t="str">
            <v>PROFESIONAL UNIVERSITARIO 219 3</v>
          </cell>
          <cell r="E871" t="str">
            <v>PROFESIONAL UNIVERSITARIO 219 3</v>
          </cell>
          <cell r="F871" t="str">
            <v>DIRECCION SECTOR SEGURIDAD, CONVIVENCIA Y JUSTICIA</v>
          </cell>
          <cell r="G871" t="str">
            <v>DIRECCION SECTOR SEGURIDAD, CONVIVENCIA Y JUSTICIA</v>
          </cell>
          <cell r="H871" t="str">
            <v>ABOGADO</v>
          </cell>
          <cell r="I871" t="str">
            <v>DERECHO</v>
          </cell>
          <cell r="J871" t="str">
            <v>DERECHO DE EMPRESA</v>
          </cell>
          <cell r="K871" t="str">
            <v>ESPECIALIZACION EN DERECHO DE LA EMPRESA</v>
          </cell>
          <cell r="L871">
            <v>42492</v>
          </cell>
          <cell r="M871">
            <v>2.2472222222222222</v>
          </cell>
          <cell r="N871" t="str">
            <v>Menos 20 servicio</v>
          </cell>
          <cell r="O871" t="str">
            <v>Provisional</v>
          </cell>
          <cell r="P871" t="str">
            <v>Definitivo</v>
          </cell>
          <cell r="R871" t="str">
            <v>Colombia</v>
          </cell>
          <cell r="S871" t="str">
            <v>Bogotá D. C.</v>
          </cell>
          <cell r="T871" t="str">
            <v>Bogotá D. C.</v>
          </cell>
          <cell r="U871">
            <v>28197</v>
          </cell>
          <cell r="V871">
            <v>41.383333333333333</v>
          </cell>
          <cell r="W871" t="str">
            <v>Menos 55 edad</v>
          </cell>
          <cell r="X871" t="str">
            <v>ACTIVO</v>
          </cell>
          <cell r="Y871" t="str">
            <v>M</v>
          </cell>
          <cell r="Z871" t="str">
            <v>scolimon@contraloriabogota.gov.co</v>
          </cell>
          <cell r="AA871">
            <v>79909274</v>
          </cell>
          <cell r="AB871" t="str">
            <v>PROFESIONAL</v>
          </cell>
        </row>
        <row r="872">
          <cell r="A872">
            <v>79950644</v>
          </cell>
          <cell r="B872" t="str">
            <v>1887</v>
          </cell>
          <cell r="C872" t="str">
            <v>RODRIGUEZ CIPAGAUTA OSCAR FERNEY</v>
          </cell>
          <cell r="D872" t="str">
            <v>TECNICO OPERATIVO 314 5</v>
          </cell>
          <cell r="E872" t="str">
            <v>TECNICO OPERATIVO 314 3</v>
          </cell>
          <cell r="F872" t="str">
            <v>OFICINA DE CONTROL INTERNO</v>
          </cell>
          <cell r="G872" t="str">
            <v>OFICINA DE CONTROL INTERNO</v>
          </cell>
          <cell r="H872" t="str">
            <v>TECNICO PROFESIONAL EN INGENIERIA DE SISTEMAS</v>
          </cell>
          <cell r="I872" t="str">
            <v>TECNICA PROFESIONAL EN INGENIERIA DE SISTEMAS</v>
          </cell>
          <cell r="J872" t="str">
            <v/>
          </cell>
          <cell r="K872" t="str">
            <v/>
          </cell>
          <cell r="L872">
            <v>42493</v>
          </cell>
          <cell r="M872">
            <v>2.2444444444444445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R872" t="str">
            <v>Colombia</v>
          </cell>
          <cell r="S872" t="str">
            <v>Bogotá D. C.</v>
          </cell>
          <cell r="T872" t="str">
            <v>Bogotá D. C.</v>
          </cell>
          <cell r="U872">
            <v>28881</v>
          </cell>
          <cell r="V872">
            <v>39.513888888888886</v>
          </cell>
          <cell r="W872" t="str">
            <v>Menos 55 edad</v>
          </cell>
          <cell r="X872" t="str">
            <v>ACTIVO</v>
          </cell>
          <cell r="Y872" t="str">
            <v>M</v>
          </cell>
          <cell r="Z872" t="str">
            <v>orodriguez@contraloriabogota.gov.co</v>
          </cell>
          <cell r="AA872">
            <v>79950644</v>
          </cell>
          <cell r="AB872" t="str">
            <v>TÉCNICO</v>
          </cell>
        </row>
        <row r="873">
          <cell r="A873">
            <v>79951298</v>
          </cell>
          <cell r="B873" t="str">
            <v>1954</v>
          </cell>
          <cell r="C873" t="str">
            <v>TELLEZ ROMERO FABIO RICARDO</v>
          </cell>
          <cell r="D873" t="str">
            <v>SECRETARIO 440 8</v>
          </cell>
          <cell r="E873" t="str">
            <v>SECRETARIO 440 8</v>
          </cell>
          <cell r="F873" t="str">
            <v>SUBDIRECCION FINANCIERA</v>
          </cell>
          <cell r="G873" t="str">
            <v>DIRECCION ADMINISTRATIVA Y FINANCIERA</v>
          </cell>
          <cell r="H873" t="str">
            <v>ASISTENTE OPERATIVO FINANCIERO</v>
          </cell>
          <cell r="I873" t="str">
            <v>TECNOLOGIA EN OPERACIONES FINANCIERAS</v>
          </cell>
          <cell r="K873" t="str">
            <v/>
          </cell>
          <cell r="L873">
            <v>42706</v>
          </cell>
          <cell r="M873">
            <v>1.663888888888889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R873" t="str">
            <v>Colombia</v>
          </cell>
          <cell r="S873" t="str">
            <v>Bogotá D. C.</v>
          </cell>
          <cell r="T873" t="str">
            <v>Bogotá D. C.</v>
          </cell>
          <cell r="U873">
            <v>28978</v>
          </cell>
          <cell r="V873">
            <v>39.244444444444447</v>
          </cell>
          <cell r="W873" t="str">
            <v>Menos 55 edad</v>
          </cell>
          <cell r="X873" t="str">
            <v>ACTIVO</v>
          </cell>
          <cell r="Y873" t="str">
            <v>M</v>
          </cell>
          <cell r="Z873" t="str">
            <v>ftellez@contraloriabogota.gov.co</v>
          </cell>
          <cell r="AA873">
            <v>79951298</v>
          </cell>
          <cell r="AB873" t="str">
            <v>ASISTENCIAL</v>
          </cell>
        </row>
        <row r="874">
          <cell r="A874">
            <v>79961279</v>
          </cell>
          <cell r="B874" t="str">
            <v>2020</v>
          </cell>
          <cell r="C874" t="str">
            <v>DURAN DIAZ LEYN ALEXANDER</v>
          </cell>
          <cell r="D874" t="str">
            <v>CONDUCTOR MECANICO 482 4</v>
          </cell>
          <cell r="E874" t="str">
            <v>CONDUCTOR MECANICO 482 4</v>
          </cell>
          <cell r="F874" t="str">
            <v>SUBDIRECCION DE SERVICIOS GENERALES</v>
          </cell>
          <cell r="G874" t="str">
            <v>DIRECCION ADMINISTRATIVA Y FINANCIERA</v>
          </cell>
          <cell r="H874" t="str">
            <v>TECNICO OPERACIÓN DE TORNO Y FRESADORA</v>
          </cell>
          <cell r="I874" t="str">
            <v>TECNOLOGIA EN MAQUINAS Y HERRAMIENTAS</v>
          </cell>
          <cell r="J874" t="str">
            <v/>
          </cell>
          <cell r="K874" t="str">
            <v/>
          </cell>
          <cell r="L874">
            <v>42331</v>
          </cell>
          <cell r="M874">
            <v>2.6888888888888891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R874" t="str">
            <v>Colombia</v>
          </cell>
          <cell r="S874" t="str">
            <v>Bogotá D. C.</v>
          </cell>
          <cell r="T874" t="str">
            <v>Bogotá D. C.</v>
          </cell>
          <cell r="U874">
            <v>28289</v>
          </cell>
          <cell r="V874">
            <v>41.133333333333333</v>
          </cell>
          <cell r="W874" t="str">
            <v>Menos 55 edad</v>
          </cell>
          <cell r="X874" t="str">
            <v>ACTIVO</v>
          </cell>
          <cell r="Y874" t="str">
            <v>M</v>
          </cell>
          <cell r="Z874" t="str">
            <v>aduran@contraloriabogota.gov.co</v>
          </cell>
          <cell r="AA874">
            <v>79961279</v>
          </cell>
          <cell r="AB874" t="str">
            <v>ASISTENCIAL</v>
          </cell>
        </row>
        <row r="875">
          <cell r="A875">
            <v>79963021</v>
          </cell>
          <cell r="B875" t="str">
            <v>1383</v>
          </cell>
          <cell r="C875" t="str">
            <v>MATIZ DIAZ ALDEMAR HUMBERTO</v>
          </cell>
          <cell r="D875" t="str">
            <v>PROFESIONAL ESPECIALIZADO 222 7</v>
          </cell>
          <cell r="E875" t="str">
            <v>PROFESIONAL ESPECIALIZADO 222 7</v>
          </cell>
          <cell r="F875" t="str">
            <v>DIRECCION SECTOR HACIENDA</v>
          </cell>
          <cell r="G875" t="str">
            <v>DIRECCION SECTOR HACIENDA</v>
          </cell>
          <cell r="H875" t="str">
            <v>INGENIERO CATASTRAL Y GEODESTA</v>
          </cell>
          <cell r="I875" t="str">
            <v>INGENIERIA CATASTRAL Y GEODESIA</v>
          </cell>
          <cell r="J875" t="str">
            <v>SISTEMA DE INFORMACION GEOGRAFICA; PLANIFICACION; MAGISTER EN ORDENAMIENTO URBANO REGIONAL</v>
          </cell>
          <cell r="K875" t="str">
            <v>ESPECIALIZACION EN SISTEMAS DE INFORMACION GEOGRAFICA; ESPECIALIZACION EN PLANIFICACION DEL DESARROLLO; MAESTRIA EN ORDENAMIENTO URBANO REGIONAL</v>
          </cell>
          <cell r="L875">
            <v>42382</v>
          </cell>
          <cell r="M875">
            <v>2.5499999999999998</v>
          </cell>
          <cell r="N875" t="str">
            <v>Menos 20 servicio</v>
          </cell>
          <cell r="O875" t="str">
            <v>Planta</v>
          </cell>
          <cell r="P875" t="str">
            <v>Carrera Administ</v>
          </cell>
          <cell r="R875" t="str">
            <v>Colombia</v>
          </cell>
          <cell r="S875" t="str">
            <v>Bogotá D. C.</v>
          </cell>
          <cell r="T875" t="str">
            <v>Bogotá D. C.</v>
          </cell>
          <cell r="U875">
            <v>28387</v>
          </cell>
          <cell r="V875">
            <v>40.866666666666667</v>
          </cell>
          <cell r="W875" t="str">
            <v>Menos 55 edad</v>
          </cell>
          <cell r="X875" t="str">
            <v>ACTIVO</v>
          </cell>
          <cell r="Y875" t="str">
            <v>M</v>
          </cell>
          <cell r="Z875" t="str">
            <v>amatiz@contraloriabogota.gov.co</v>
          </cell>
          <cell r="AA875">
            <v>79963021</v>
          </cell>
          <cell r="AB875" t="str">
            <v>PROFESIONAL</v>
          </cell>
        </row>
        <row r="876">
          <cell r="A876">
            <v>79977551</v>
          </cell>
          <cell r="B876" t="str">
            <v>2001</v>
          </cell>
          <cell r="C876" t="str">
            <v xml:space="preserve">VILLARRAGA VARGAS MARLO </v>
          </cell>
          <cell r="D876" t="str">
            <v>CONDUCTOR MECANICO 482 4</v>
          </cell>
          <cell r="E876" t="str">
            <v>CONDUCTOR MECANICO 482 4</v>
          </cell>
          <cell r="F876" t="str">
            <v>DESPACHO DEL CONTRALOR</v>
          </cell>
          <cell r="G876" t="str">
            <v>DESPACHO DEL CONTRALOR</v>
          </cell>
          <cell r="H876" t="str">
            <v>BACHILLER ACADEMICO</v>
          </cell>
          <cell r="I876" t="str">
            <v>BACHILLERATO ACADEMICO</v>
          </cell>
          <cell r="L876">
            <v>43139</v>
          </cell>
          <cell r="M876">
            <v>0.48055555555555557</v>
          </cell>
          <cell r="N876" t="str">
            <v>Menos 20 servicio</v>
          </cell>
          <cell r="O876" t="str">
            <v>Planta</v>
          </cell>
          <cell r="P876" t="str">
            <v>Libre N y R</v>
          </cell>
          <cell r="R876" t="str">
            <v>Colombia</v>
          </cell>
          <cell r="S876" t="str">
            <v>Bogotá D. C.</v>
          </cell>
          <cell r="T876" t="str">
            <v>Bogotá D. C.</v>
          </cell>
          <cell r="U876">
            <v>29490</v>
          </cell>
          <cell r="V876">
            <v>37.847222222222221</v>
          </cell>
          <cell r="W876" t="str">
            <v>Menos 55 edad</v>
          </cell>
          <cell r="X876" t="str">
            <v>ACTIVO</v>
          </cell>
          <cell r="Y876" t="str">
            <v>M</v>
          </cell>
          <cell r="AA876">
            <v>79977551</v>
          </cell>
          <cell r="AB876" t="str">
            <v>ASISTENCIAL</v>
          </cell>
        </row>
        <row r="877">
          <cell r="A877">
            <v>79988996</v>
          </cell>
          <cell r="B877" t="str">
            <v>1386</v>
          </cell>
          <cell r="C877" t="str">
            <v>PULIDO CHACON YESID JOHN</v>
          </cell>
          <cell r="D877" t="str">
            <v>PROFESIONAL ESPECIALIZADO 222 7</v>
          </cell>
          <cell r="E877" t="str">
            <v>PROFESIONAL ESPECIALIZADO 222 7</v>
          </cell>
          <cell r="F877" t="str">
            <v>DIRECCION SECTOR SERVICIOS PUBLICOS</v>
          </cell>
          <cell r="G877" t="str">
            <v>DIRECCION SECTOR SERVICIOS PUBLICOS</v>
          </cell>
          <cell r="H877" t="str">
            <v>ABOGADO</v>
          </cell>
          <cell r="I877" t="str">
            <v>DERECHO</v>
          </cell>
          <cell r="J877" t="str">
            <v>DERECHO ADMINISTRATIVO</v>
          </cell>
          <cell r="K877" t="str">
            <v>ESPECIALIZACION EN DERECHO ADMINISTRATIVO</v>
          </cell>
          <cell r="L877">
            <v>42444</v>
          </cell>
          <cell r="M877">
            <v>2.3777777777777778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R877" t="str">
            <v>Colombia</v>
          </cell>
          <cell r="S877" t="str">
            <v>Bogotá D. C.</v>
          </cell>
          <cell r="T877" t="str">
            <v>Bogotá D. C.</v>
          </cell>
          <cell r="U877">
            <v>29021</v>
          </cell>
          <cell r="V877">
            <v>39.12777777777778</v>
          </cell>
          <cell r="W877" t="str">
            <v>Menos 55 edad</v>
          </cell>
          <cell r="X877" t="str">
            <v>ACTIVO</v>
          </cell>
          <cell r="Y877" t="str">
            <v>M</v>
          </cell>
          <cell r="Z877" t="str">
            <v>ypulido@contraloriabogota.gov.co</v>
          </cell>
          <cell r="AA877">
            <v>79988996</v>
          </cell>
          <cell r="AB877" t="str">
            <v>PROFESIONAL</v>
          </cell>
        </row>
        <row r="878">
          <cell r="A878">
            <v>80004970</v>
          </cell>
          <cell r="B878" t="str">
            <v>1568</v>
          </cell>
          <cell r="C878" t="str">
            <v>MEDINA ATUESTA OSWALDO YESID</v>
          </cell>
          <cell r="D878" t="str">
            <v>PROFESIONAL UNIVERSITARIO 219 3</v>
          </cell>
          <cell r="E878" t="str">
            <v>PROFESIONAL UNIVERSITARIO 219 3</v>
          </cell>
          <cell r="F878" t="str">
            <v>DIRECCION SECTOR CULTURA, RECREACION Y DEPORTE</v>
          </cell>
          <cell r="G878" t="str">
            <v>DIRECCION SECTOR CULTURA, RECREACION Y DEPORTE</v>
          </cell>
          <cell r="H878" t="str">
            <v>ECONOMISTA</v>
          </cell>
          <cell r="I878" t="str">
            <v>ECONOMIA</v>
          </cell>
          <cell r="J878" t="str">
            <v>INGENIERIA DE PRODUCCION Y LOGISTICA; FINANZAS Y ADMINISTRACION PUBLICA</v>
          </cell>
          <cell r="K878" t="str">
            <v>ESPECIALIZACION EN INGENIERIA DE PRODUCCION Y LOGISTICA; ESPECIALIZACION EN FINANZAS Y ADMINISTRACION PUBLICA</v>
          </cell>
          <cell r="L878">
            <v>42219</v>
          </cell>
          <cell r="M878">
            <v>2.9944444444444445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R878" t="str">
            <v>Colombia</v>
          </cell>
          <cell r="S878" t="str">
            <v>Bogotá D. C.</v>
          </cell>
          <cell r="T878" t="str">
            <v>Bogotá D. C.</v>
          </cell>
          <cell r="U878">
            <v>28986</v>
          </cell>
          <cell r="V878">
            <v>39.222222222222221</v>
          </cell>
          <cell r="W878" t="str">
            <v>Menos 55 edad</v>
          </cell>
          <cell r="X878" t="str">
            <v>ACTIVO</v>
          </cell>
          <cell r="Y878" t="str">
            <v>M</v>
          </cell>
          <cell r="Z878" t="str">
            <v>osmedina@contraloriabogota.gov.co</v>
          </cell>
          <cell r="AA878">
            <v>80004970</v>
          </cell>
          <cell r="AB878" t="str">
            <v>PROFESIONAL</v>
          </cell>
        </row>
        <row r="879">
          <cell r="A879">
            <v>80021313</v>
          </cell>
          <cell r="B879" t="str">
            <v>1825</v>
          </cell>
          <cell r="C879" t="str">
            <v>HUERFANO  JOHN ALEXANDER</v>
          </cell>
          <cell r="D879" t="str">
            <v>TECNICO OPERATIVO 314 5</v>
          </cell>
          <cell r="E879" t="str">
            <v>TECNICO OPERATIVO 314 5</v>
          </cell>
          <cell r="F879" t="str">
            <v>OFICINA ASESORA JURIDICA</v>
          </cell>
          <cell r="G879" t="str">
            <v>OFICINA ASESORA JURIDICA</v>
          </cell>
          <cell r="H879" t="str">
            <v>TECNOLOGO EN GESTION ADMINISTRATIVA</v>
          </cell>
          <cell r="I879" t="str">
            <v>TECNOLOGIA EN GESTION ADMINISTRATIVA</v>
          </cell>
          <cell r="J879" t="str">
            <v/>
          </cell>
          <cell r="K879" t="str">
            <v/>
          </cell>
          <cell r="L879">
            <v>41155</v>
          </cell>
          <cell r="M879">
            <v>5.9111111111111114</v>
          </cell>
          <cell r="N879" t="str">
            <v>Menos 20 servicio</v>
          </cell>
          <cell r="O879" t="str">
            <v>Provisional</v>
          </cell>
          <cell r="P879" t="str">
            <v>Definitivo</v>
          </cell>
          <cell r="R879" t="str">
            <v>Colombia</v>
          </cell>
          <cell r="S879" t="str">
            <v>Bogotá D. C.</v>
          </cell>
          <cell r="T879" t="str">
            <v>Bogotá D. C.</v>
          </cell>
          <cell r="U879">
            <v>28404</v>
          </cell>
          <cell r="V879">
            <v>40.819444444444443</v>
          </cell>
          <cell r="W879" t="str">
            <v>Menos 55 edad</v>
          </cell>
          <cell r="X879" t="str">
            <v>ACTIVO</v>
          </cell>
          <cell r="Y879" t="str">
            <v>M</v>
          </cell>
          <cell r="Z879" t="str">
            <v>jhuerfano@contraloriabogota.gov.co</v>
          </cell>
          <cell r="AA879">
            <v>80021313</v>
          </cell>
          <cell r="AB879" t="str">
            <v>TÉCNICO</v>
          </cell>
        </row>
        <row r="880">
          <cell r="A880">
            <v>80029807</v>
          </cell>
          <cell r="B880" t="str">
            <v>1996</v>
          </cell>
          <cell r="C880" t="str">
            <v>MORENO MORENO EDGAR MAURICIO</v>
          </cell>
          <cell r="D880" t="str">
            <v>TECNICO OPERATIVO 314 5</v>
          </cell>
          <cell r="E880" t="str">
            <v>AUXILIAR ADMINISTRATIVO 407 3</v>
          </cell>
          <cell r="F880" t="str">
            <v>DIRECCION DE TALENTO HUMANO</v>
          </cell>
          <cell r="G880" t="str">
            <v>DIRECCION DE TALENTO HUMANO</v>
          </cell>
          <cell r="H880" t="str">
            <v>BACHILLER ACADEMICO</v>
          </cell>
          <cell r="I880" t="str">
            <v>BACHILLERATO ACADEMICO</v>
          </cell>
          <cell r="J880" t="str">
            <v/>
          </cell>
          <cell r="K880" t="str">
            <v/>
          </cell>
          <cell r="L880">
            <v>42317</v>
          </cell>
          <cell r="M880">
            <v>2.7277777777777779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R880" t="str">
            <v>Colombia</v>
          </cell>
          <cell r="S880" t="str">
            <v>Bogotá D. C.</v>
          </cell>
          <cell r="T880" t="str">
            <v>Bogotá D. C.</v>
          </cell>
          <cell r="U880">
            <v>29663</v>
          </cell>
          <cell r="V880">
            <v>37.369444444444447</v>
          </cell>
          <cell r="W880" t="str">
            <v>Menos 55 edad</v>
          </cell>
          <cell r="X880" t="str">
            <v>ACTIVO</v>
          </cell>
          <cell r="Y880" t="str">
            <v>M</v>
          </cell>
          <cell r="Z880" t="str">
            <v>emoreno@contraloriabogota.gov.co</v>
          </cell>
          <cell r="AA880">
            <v>80029807</v>
          </cell>
          <cell r="AB880" t="str">
            <v>TÉCNICO</v>
          </cell>
        </row>
        <row r="881">
          <cell r="A881">
            <v>80038379</v>
          </cell>
          <cell r="B881" t="str">
            <v>1881</v>
          </cell>
          <cell r="C881" t="str">
            <v>ANGULO ZAPATA JORGE LUIS</v>
          </cell>
          <cell r="D881" t="str">
            <v>TECNICO OPERATIVO 314 5</v>
          </cell>
          <cell r="E881" t="str">
            <v>TECNICO OPERATIVO 314 3</v>
          </cell>
          <cell r="F881" t="str">
            <v>SUBDIRECCION DE SERVICIOS GENERALES</v>
          </cell>
          <cell r="G881" t="str">
            <v>DIRECCION ADMINISTRATIVA Y FINANCIERA</v>
          </cell>
          <cell r="H881" t="str">
            <v>ADMINISTRADOR DE EMPRESAS</v>
          </cell>
          <cell r="I881" t="str">
            <v>ADMINISTRACION DE EMPRESAS</v>
          </cell>
          <cell r="J881" t="str">
            <v>SEGURIDAD SOCIAL INTEGRAL</v>
          </cell>
          <cell r="K881" t="e">
            <v>#N/A</v>
          </cell>
          <cell r="L881">
            <v>42492</v>
          </cell>
          <cell r="M881">
            <v>2.2472222222222222</v>
          </cell>
          <cell r="N881" t="str">
            <v>Menos 20 servicio</v>
          </cell>
          <cell r="O881" t="str">
            <v>Planta</v>
          </cell>
          <cell r="P881" t="str">
            <v>Carrera Administ</v>
          </cell>
          <cell r="R881" t="str">
            <v>Colombia</v>
          </cell>
          <cell r="S881" t="str">
            <v>Bogotá D. C.</v>
          </cell>
          <cell r="T881" t="str">
            <v>Bogotá D. C.</v>
          </cell>
          <cell r="U881">
            <v>29551</v>
          </cell>
          <cell r="V881">
            <v>37.680555555555557</v>
          </cell>
          <cell r="W881" t="str">
            <v>Menos 55 edad</v>
          </cell>
          <cell r="X881" t="str">
            <v>ACTIVO</v>
          </cell>
          <cell r="Y881" t="str">
            <v>M</v>
          </cell>
          <cell r="Z881" t="str">
            <v>jangulo@contraloriabogota.gov.co</v>
          </cell>
          <cell r="AA881">
            <v>80038379</v>
          </cell>
          <cell r="AB881" t="str">
            <v>TÉCNICO</v>
          </cell>
        </row>
        <row r="882">
          <cell r="A882">
            <v>80052836</v>
          </cell>
          <cell r="B882" t="str">
            <v>1553</v>
          </cell>
          <cell r="C882" t="str">
            <v>ESQUIVEL LOPEZ JOHN FREDY</v>
          </cell>
          <cell r="D882" t="str">
            <v>PROFESIONAL UNIVERSITARIO 219 3</v>
          </cell>
          <cell r="E882" t="str">
            <v>PROFESIONAL UNIVERSITARIO 219 3</v>
          </cell>
          <cell r="F882" t="str">
            <v>DIRECCION SECTOR INTEGRACION SOCIAL</v>
          </cell>
          <cell r="G882" t="str">
            <v>DIRECCION SECTOR INTEGRACION SOCIAL</v>
          </cell>
          <cell r="H882" t="str">
            <v>ARQUITECTO</v>
          </cell>
          <cell r="I882" t="str">
            <v>ARQUITECTURA</v>
          </cell>
          <cell r="J882" t="str">
            <v>GERENCIA DE OBRA</v>
          </cell>
          <cell r="K882" t="str">
            <v>ESPECIALIZACION EN GERENCIA DE OBRAS</v>
          </cell>
          <cell r="L882">
            <v>42297</v>
          </cell>
          <cell r="M882">
            <v>2.7805555555555554</v>
          </cell>
          <cell r="N882" t="str">
            <v>Menos 20 servicio</v>
          </cell>
          <cell r="O882" t="str">
            <v>Provisional</v>
          </cell>
          <cell r="P882" t="str">
            <v>Temporal</v>
          </cell>
          <cell r="R882" t="str">
            <v>Colombia</v>
          </cell>
          <cell r="S882" t="str">
            <v>Bogotá D. C.</v>
          </cell>
          <cell r="T882" t="str">
            <v>Bogotá D. C.</v>
          </cell>
          <cell r="U882">
            <v>29590</v>
          </cell>
          <cell r="V882">
            <v>37.575000000000003</v>
          </cell>
          <cell r="W882" t="str">
            <v>Menos 55 edad</v>
          </cell>
          <cell r="X882" t="str">
            <v>ACTIVO</v>
          </cell>
          <cell r="Y882" t="str">
            <v>M</v>
          </cell>
          <cell r="Z882" t="str">
            <v>jesquivel@contraloriabogota.gov.co</v>
          </cell>
          <cell r="AA882">
            <v>80052836</v>
          </cell>
          <cell r="AB882" t="str">
            <v>PROFESIONAL</v>
          </cell>
        </row>
        <row r="883">
          <cell r="A883">
            <v>80060581</v>
          </cell>
          <cell r="B883" t="str">
            <v>1238</v>
          </cell>
          <cell r="C883" t="str">
            <v>PERALTA PARDO OLIVER ERNESTO</v>
          </cell>
          <cell r="D883" t="str">
            <v>PROFESIONAL ESPECIALIZADO 222 7</v>
          </cell>
          <cell r="E883" t="str">
            <v>PROFESIONAL ESPECIALIZADO 222 7</v>
          </cell>
          <cell r="F883" t="str">
            <v>DIRECCION SECTOR EDUCACION</v>
          </cell>
          <cell r="G883" t="str">
            <v>DIRECCION SECTOR EDUCACION</v>
          </cell>
          <cell r="H883" t="str">
            <v>INGENIERO CATASTRAL Y GEODESTA; ABOGADO</v>
          </cell>
          <cell r="I883" t="str">
            <v>INGENIERIA CATASTRAL Y GEODESIA; DERECHO</v>
          </cell>
          <cell r="J883" t="str">
            <v>PLANEACION SOCIO ECONOMICA</v>
          </cell>
          <cell r="K883" t="str">
            <v>MAESTRIA EN PLANEACION SOCIOECONOMICA</v>
          </cell>
          <cell r="L883">
            <v>42258</v>
          </cell>
          <cell r="M883">
            <v>2.8888888888888888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R883" t="str">
            <v>Colombia</v>
          </cell>
          <cell r="S883" t="str">
            <v>Bogotá D. C.</v>
          </cell>
          <cell r="T883" t="str">
            <v>Bogotá D. C.</v>
          </cell>
          <cell r="U883">
            <v>27632</v>
          </cell>
          <cell r="V883">
            <v>42.930555555555557</v>
          </cell>
          <cell r="W883" t="str">
            <v>Menos 55 edad</v>
          </cell>
          <cell r="X883" t="str">
            <v>ACTIVO</v>
          </cell>
          <cell r="Y883" t="str">
            <v>M</v>
          </cell>
          <cell r="Z883" t="str">
            <v>operalta@contraloriabogota.gov.co</v>
          </cell>
          <cell r="AA883">
            <v>80060581</v>
          </cell>
          <cell r="AB883" t="str">
            <v>PROFESIONAL</v>
          </cell>
        </row>
        <row r="884">
          <cell r="A884">
            <v>80066108</v>
          </cell>
          <cell r="B884" t="str">
            <v>1788</v>
          </cell>
          <cell r="C884" t="str">
            <v>SANCHEZ PATIÑO JOHN GILBERTO</v>
          </cell>
          <cell r="D884" t="str">
            <v>PROFESIONAL UNIVERSITARIO 219 1</v>
          </cell>
          <cell r="E884" t="str">
            <v>TECNICO OPERATIVO 314 5</v>
          </cell>
          <cell r="F884" t="str">
            <v>DIRECCION SECTOR EDUCACION</v>
          </cell>
          <cell r="G884" t="str">
            <v>DIRECCION SECTOR EDUCACION</v>
          </cell>
          <cell r="H884" t="str">
            <v>INGENIERO DE SISTEMAS; TECNICO EN SISTEMAS</v>
          </cell>
          <cell r="I884" t="str">
            <v>INGENIERIA DE SISTEMAS; TECNOLOGIA EN SISTEMAS</v>
          </cell>
          <cell r="J884" t="str">
            <v>ESPECIALISTA TECNOLOGICO EN REDES DE COMPUTADORES</v>
          </cell>
          <cell r="K884" t="e">
            <v>#N/A</v>
          </cell>
          <cell r="L884">
            <v>42524</v>
          </cell>
          <cell r="M884">
            <v>2.161111111111111</v>
          </cell>
          <cell r="N884" t="str">
            <v>Menos 20 servicio</v>
          </cell>
          <cell r="O884" t="str">
            <v>Planta</v>
          </cell>
          <cell r="P884" t="str">
            <v>Carrera Administ</v>
          </cell>
          <cell r="Q884" t="str">
            <v>Definitivo</v>
          </cell>
          <cell r="R884" t="str">
            <v>Colombia</v>
          </cell>
          <cell r="S884" t="str">
            <v>Bogotá D. C.</v>
          </cell>
          <cell r="T884" t="str">
            <v>Bogotá D. C.</v>
          </cell>
          <cell r="U884">
            <v>29114</v>
          </cell>
          <cell r="V884">
            <v>38.875</v>
          </cell>
          <cell r="W884" t="str">
            <v>Menos 55 edad</v>
          </cell>
          <cell r="X884" t="str">
            <v>ACTIVO</v>
          </cell>
          <cell r="Y884" t="str">
            <v>M</v>
          </cell>
          <cell r="Z884" t="str">
            <v>jhsanchez@contraloriabogota.gov.co</v>
          </cell>
          <cell r="AA884">
            <v>80066108</v>
          </cell>
          <cell r="AB884" t="str">
            <v>PROFESIONAL</v>
          </cell>
        </row>
        <row r="885">
          <cell r="A885">
            <v>80076636</v>
          </cell>
          <cell r="B885" t="str">
            <v>1548</v>
          </cell>
          <cell r="C885" t="str">
            <v>AYALA COLLAZOS JUAN CARLOS</v>
          </cell>
          <cell r="D885" t="str">
            <v>PROFESIONAL UNIVERSITARIO 219 3</v>
          </cell>
          <cell r="E885" t="str">
            <v>PROFESIONAL UNIVERSITARIO 219 3</v>
          </cell>
          <cell r="F885" t="str">
            <v>SUBDIRECCION DE RECURSOS MATERIALES</v>
          </cell>
          <cell r="G885" t="str">
            <v>DIRECCION ADMINISTRATIVA Y FINANCIERA</v>
          </cell>
          <cell r="H885" t="str">
            <v>INGENIERO DE SISTEMAS</v>
          </cell>
          <cell r="I885" t="str">
            <v>INGENIERIA DE SISTEMAS</v>
          </cell>
          <cell r="J885" t="str">
            <v/>
          </cell>
          <cell r="K885" t="str">
            <v/>
          </cell>
          <cell r="L885">
            <v>37530</v>
          </cell>
          <cell r="M885">
            <v>15.833333333333334</v>
          </cell>
          <cell r="N885" t="str">
            <v>Menos 20 servicio</v>
          </cell>
          <cell r="O885" t="str">
            <v>Provisional</v>
          </cell>
          <cell r="P885" t="str">
            <v>Definitivo</v>
          </cell>
          <cell r="R885" t="str">
            <v>Colombia</v>
          </cell>
          <cell r="S885" t="str">
            <v>Bogotá D. C.</v>
          </cell>
          <cell r="T885" t="str">
            <v>Bogotá D. C.</v>
          </cell>
          <cell r="U885">
            <v>29180</v>
          </cell>
          <cell r="V885">
            <v>38.694444444444443</v>
          </cell>
          <cell r="W885" t="str">
            <v>Menos 55 edad</v>
          </cell>
          <cell r="X885" t="str">
            <v>ACTIVO</v>
          </cell>
          <cell r="Y885" t="str">
            <v>M</v>
          </cell>
          <cell r="Z885" t="str">
            <v>jayala@contraloriabogota.gov.co</v>
          </cell>
          <cell r="AA885">
            <v>80076636</v>
          </cell>
          <cell r="AB885" t="str">
            <v>PROFESIONAL</v>
          </cell>
        </row>
        <row r="886">
          <cell r="A886">
            <v>80091811</v>
          </cell>
          <cell r="B886" t="str">
            <v>2061</v>
          </cell>
          <cell r="C886" t="str">
            <v>RODRIGUEZ MARTINEZ JUAN DAVID</v>
          </cell>
          <cell r="D886" t="str">
            <v>DIRECTOR TECNICO 009 4</v>
          </cell>
          <cell r="E886" t="str">
            <v>DIRECTOR TECNICO 009 4</v>
          </cell>
          <cell r="F886" t="str">
            <v>DIRECCION SECTOR CULTURA, RECREACION Y DEPORTE</v>
          </cell>
          <cell r="G886" t="str">
            <v>DIRECCION SECTOR CULTURA, RECREACION Y DEPORTE</v>
          </cell>
          <cell r="H886" t="str">
            <v>ABOGADO</v>
          </cell>
          <cell r="I886" t="str">
            <v>DERECHO</v>
          </cell>
          <cell r="J886" t="str">
            <v>DERECHO PROCESAL</v>
          </cell>
          <cell r="K886" t="str">
            <v>ESPECIALIZACION EN DERECHO PROCESAL</v>
          </cell>
          <cell r="L886">
            <v>42852</v>
          </cell>
          <cell r="M886">
            <v>1.2611111111111111</v>
          </cell>
          <cell r="N886" t="str">
            <v>Menos 20 servicio</v>
          </cell>
          <cell r="O886" t="str">
            <v>Planta</v>
          </cell>
          <cell r="P886" t="str">
            <v>Libre N y R</v>
          </cell>
          <cell r="R886" t="str">
            <v>Colombia</v>
          </cell>
          <cell r="S886" t="str">
            <v>Amazonas</v>
          </cell>
          <cell r="T886" t="str">
            <v>Leticia</v>
          </cell>
          <cell r="U886">
            <v>29691</v>
          </cell>
          <cell r="V886">
            <v>37.294444444444444</v>
          </cell>
          <cell r="W886" t="str">
            <v>Menos 55 edad</v>
          </cell>
          <cell r="X886" t="str">
            <v>ACTIVO</v>
          </cell>
          <cell r="Y886" t="str">
            <v>M</v>
          </cell>
          <cell r="Z886" t="str">
            <v>juarodriguez@contraloriabogota.gov.co</v>
          </cell>
          <cell r="AA886">
            <v>80091811</v>
          </cell>
          <cell r="AB886" t="str">
            <v>DIRECTIVO</v>
          </cell>
        </row>
        <row r="887">
          <cell r="A887">
            <v>80099451</v>
          </cell>
          <cell r="B887" t="str">
            <v>1199</v>
          </cell>
          <cell r="C887" t="str">
            <v>GARZON SANCHEZ OMAR HERNANDO</v>
          </cell>
          <cell r="D887" t="str">
            <v>ASESOR 105 2</v>
          </cell>
          <cell r="E887" t="str">
            <v>ASESOR 105 2</v>
          </cell>
          <cell r="F887" t="str">
            <v>DIRECCION SECTOR EDUCACION</v>
          </cell>
          <cell r="G887" t="str">
            <v>DIRECCION SECTOR EDUCACION</v>
          </cell>
          <cell r="H887" t="str">
            <v>ABOGADO</v>
          </cell>
          <cell r="I887" t="str">
            <v>DERECHO</v>
          </cell>
          <cell r="J887" t="str">
            <v>DERECHO ADMINISTRATIVO</v>
          </cell>
          <cell r="K887" t="str">
            <v>ESPECIALIZACION EN DERECHO ADMINISTRATIVO</v>
          </cell>
          <cell r="L887">
            <v>42373</v>
          </cell>
          <cell r="M887">
            <v>2.5750000000000002</v>
          </cell>
          <cell r="N887" t="str">
            <v>Menos 20 servicio</v>
          </cell>
          <cell r="O887" t="str">
            <v>Planta</v>
          </cell>
          <cell r="P887" t="str">
            <v>Libre N y R</v>
          </cell>
          <cell r="R887" t="str">
            <v>Colombia</v>
          </cell>
          <cell r="S887" t="str">
            <v>Bogotá D. C.</v>
          </cell>
          <cell r="T887" t="str">
            <v>Bogotá D. C.</v>
          </cell>
          <cell r="U887">
            <v>30325</v>
          </cell>
          <cell r="V887">
            <v>35.56111111111111</v>
          </cell>
          <cell r="W887" t="str">
            <v>Menos 55 edad</v>
          </cell>
          <cell r="X887" t="str">
            <v>ACTIVO</v>
          </cell>
          <cell r="Y887" t="str">
            <v>M</v>
          </cell>
          <cell r="Z887" t="str">
            <v>ogarzon@contraloriabogota.gov.co</v>
          </cell>
          <cell r="AA887">
            <v>80099451</v>
          </cell>
          <cell r="AB887" t="str">
            <v>ASESOR</v>
          </cell>
        </row>
        <row r="888">
          <cell r="A888">
            <v>80115710</v>
          </cell>
          <cell r="B888" t="str">
            <v>1207</v>
          </cell>
          <cell r="C888" t="str">
            <v>CAMACHO URRUTIA CESAR DINEL</v>
          </cell>
          <cell r="D888" t="str">
            <v>ASESOR 105 1</v>
          </cell>
          <cell r="E888" t="str">
            <v>ASESOR 105 1</v>
          </cell>
          <cell r="F888" t="str">
            <v>DIRECCION DE RESPONSABILIDAD FISCAL Y JURISDICCION COACTIVA</v>
          </cell>
          <cell r="G888" t="str">
            <v>DIRECCION DE RESPONSABILIDAD FISCAL Y JURISDICCION COACTIVA</v>
          </cell>
          <cell r="H888" t="str">
            <v>ABOGADO</v>
          </cell>
          <cell r="I888" t="str">
            <v>DERECHO</v>
          </cell>
          <cell r="J888" t="str">
            <v>DERECHO ADMINISTRATIVO</v>
          </cell>
          <cell r="K888" t="str">
            <v>ESPECIALIZACION EN DERECHO ADMINISTRATIVO</v>
          </cell>
          <cell r="L888">
            <v>42411</v>
          </cell>
          <cell r="M888">
            <v>2.4722222222222223</v>
          </cell>
          <cell r="N888" t="str">
            <v>Menos 20 servicio</v>
          </cell>
          <cell r="O888" t="str">
            <v>Planta</v>
          </cell>
          <cell r="P888" t="str">
            <v>Libre N y R</v>
          </cell>
          <cell r="R888" t="str">
            <v>Colombia</v>
          </cell>
          <cell r="S888" t="str">
            <v>Bogotá D. C.</v>
          </cell>
          <cell r="T888" t="str">
            <v>Bogotá D. C.</v>
          </cell>
          <cell r="U888">
            <v>30019</v>
          </cell>
          <cell r="V888">
            <v>36.394444444444446</v>
          </cell>
          <cell r="W888" t="str">
            <v>Menos 55 edad</v>
          </cell>
          <cell r="X888" t="str">
            <v>ACTIVO</v>
          </cell>
          <cell r="Y888" t="str">
            <v>M</v>
          </cell>
          <cell r="Z888" t="str">
            <v>ccamacho@contraloriabogota.gov.co</v>
          </cell>
          <cell r="AA888">
            <v>80115710</v>
          </cell>
          <cell r="AB888" t="str">
            <v>ASESOR</v>
          </cell>
        </row>
        <row r="889">
          <cell r="A889">
            <v>80136744</v>
          </cell>
          <cell r="B889" t="str">
            <v>2081</v>
          </cell>
          <cell r="C889" t="str">
            <v>DAGER ZOTA DAVID FERNANDO</v>
          </cell>
          <cell r="D889" t="str">
            <v>GERENTE 039 1</v>
          </cell>
          <cell r="E889" t="str">
            <v>GERENTE 039 1</v>
          </cell>
          <cell r="F889" t="str">
            <v>DIRECCION SECTOR CULTURA, RECREACION Y DEPORTE</v>
          </cell>
          <cell r="G889" t="str">
            <v>DIRECCION SECTOR CULTURA, RECREACION Y DEPORTE</v>
          </cell>
          <cell r="H889" t="str">
            <v>ADMINISTRADOR DE EMPRESAS; LIC. EN PUBLICIDAD</v>
          </cell>
          <cell r="I889" t="str">
            <v>ADMINISTRACION DE EMPRESAS; PUBLICIDAD</v>
          </cell>
          <cell r="J889" t="str">
            <v>GOBIERNO Y GESTION PUBLICA TERRITORIALES</v>
          </cell>
          <cell r="K889" t="str">
            <v>ESPECIALIZACION EN GOBIERNO Y GESTION PUBLICA TERRITORIALES</v>
          </cell>
          <cell r="L889">
            <v>42873</v>
          </cell>
          <cell r="M889">
            <v>1.2027777777777777</v>
          </cell>
          <cell r="N889" t="str">
            <v>Menos 20 servicio</v>
          </cell>
          <cell r="O889" t="str">
            <v>Planta</v>
          </cell>
          <cell r="P889" t="str">
            <v>Libre N y R</v>
          </cell>
          <cell r="R889" t="str">
            <v>Colombia</v>
          </cell>
          <cell r="S889" t="str">
            <v>Bogotá D. C.</v>
          </cell>
          <cell r="T889" t="str">
            <v>Bogotá D. C.</v>
          </cell>
          <cell r="U889">
            <v>30352</v>
          </cell>
          <cell r="V889">
            <v>35.488888888888887</v>
          </cell>
          <cell r="W889" t="str">
            <v>Menos 55 edad</v>
          </cell>
          <cell r="X889" t="str">
            <v>ACTIVO</v>
          </cell>
          <cell r="Y889" t="str">
            <v>M</v>
          </cell>
          <cell r="Z889" t="str">
            <v>ddager@contraloriabogota.gov.co</v>
          </cell>
          <cell r="AA889">
            <v>80136744</v>
          </cell>
          <cell r="AB889" t="str">
            <v>DIRECTIVO</v>
          </cell>
        </row>
        <row r="890">
          <cell r="A890">
            <v>80142209</v>
          </cell>
          <cell r="B890" t="str">
            <v>1850</v>
          </cell>
          <cell r="C890" t="str">
            <v>MARTINEZ RODRIGUEZ WILLIAM HERNANDO</v>
          </cell>
          <cell r="D890" t="str">
            <v>PROFESIONAL UNIVERSITARIO 219 1</v>
          </cell>
          <cell r="E890" t="str">
            <v>TECNICO OPERATIVO 314 5</v>
          </cell>
          <cell r="F890" t="str">
            <v>SUBDIRECCION DE RECURSOS TECNOLOGICOS</v>
          </cell>
          <cell r="G890" t="str">
            <v>DIRECCION DE TECNOLOGIAS DE LA INFORMACION Y LAS COMUNICACIONES</v>
          </cell>
          <cell r="H890" t="str">
            <v>INGENIERO DE TELECOMUNICACIONES; TECNICO LABORAL EN PROGRAMACION; TECNOLOGO EN TELECOMUNICACIONES; TECNOLOGO EN SEGURIDAD INDUSTRIAL; TECNOLOGO EN SALUD OCUPACIONAL</v>
          </cell>
          <cell r="I890" t="e">
            <v>#N/A</v>
          </cell>
          <cell r="J890" t="str">
            <v/>
          </cell>
          <cell r="K890" t="str">
            <v/>
          </cell>
          <cell r="L890">
            <v>42524</v>
          </cell>
          <cell r="M890">
            <v>2.161111111111111</v>
          </cell>
          <cell r="N890" t="str">
            <v>Menos 20 servicio</v>
          </cell>
          <cell r="O890" t="str">
            <v>Planta</v>
          </cell>
          <cell r="P890" t="str">
            <v>Carrera Administ</v>
          </cell>
          <cell r="Q890" t="str">
            <v>Temporal</v>
          </cell>
          <cell r="R890" t="str">
            <v>Colombia</v>
          </cell>
          <cell r="S890" t="str">
            <v>Bogotá D. C.</v>
          </cell>
          <cell r="T890" t="str">
            <v>Bogotá D. C.</v>
          </cell>
          <cell r="U890">
            <v>30628</v>
          </cell>
          <cell r="V890">
            <v>34.730555555555554</v>
          </cell>
          <cell r="W890" t="str">
            <v>Menos 55 edad</v>
          </cell>
          <cell r="X890" t="str">
            <v>ACTIVO</v>
          </cell>
          <cell r="Y890" t="str">
            <v>M</v>
          </cell>
          <cell r="Z890" t="str">
            <v>wmartinez@contraloriabogota.gov.co</v>
          </cell>
          <cell r="AA890">
            <v>80142209</v>
          </cell>
          <cell r="AB890" t="str">
            <v>PROFESIONAL</v>
          </cell>
        </row>
        <row r="891">
          <cell r="A891">
            <v>80148001</v>
          </cell>
          <cell r="B891" t="str">
            <v>1927</v>
          </cell>
          <cell r="C891" t="str">
            <v>MATEUS SUATERNA LEANDRO YESID</v>
          </cell>
          <cell r="D891" t="str">
            <v>SECRETARIO 440 8</v>
          </cell>
          <cell r="E891" t="str">
            <v>SECRETARIO 440 8</v>
          </cell>
          <cell r="F891" t="str">
            <v>DIRECCION SECTOR HACIENDA</v>
          </cell>
          <cell r="G891" t="str">
            <v>DIRECCION SECTOR HACIENDA</v>
          </cell>
          <cell r="H891" t="str">
            <v>TECNOLOGO EN GESTION ADMINISTRATIVA</v>
          </cell>
          <cell r="I891" t="str">
            <v>TECNOLOGIA EN GESTION ADMINISTRATIVA</v>
          </cell>
          <cell r="J891" t="str">
            <v/>
          </cell>
          <cell r="K891" t="str">
            <v/>
          </cell>
          <cell r="L891">
            <v>40731</v>
          </cell>
          <cell r="M891">
            <v>7.0666666666666664</v>
          </cell>
          <cell r="N891" t="str">
            <v>Menos 20 servicio</v>
          </cell>
          <cell r="O891" t="str">
            <v>Provisional</v>
          </cell>
          <cell r="P891" t="str">
            <v>Definitivo</v>
          </cell>
          <cell r="R891" t="str">
            <v>Colombia</v>
          </cell>
          <cell r="S891" t="str">
            <v>Bogotá D. C.</v>
          </cell>
          <cell r="T891" t="str">
            <v>Bogotá D. C.</v>
          </cell>
          <cell r="U891">
            <v>29308</v>
          </cell>
          <cell r="V891">
            <v>38.341666666666669</v>
          </cell>
          <cell r="W891" t="str">
            <v>Menos 55 edad</v>
          </cell>
          <cell r="X891" t="str">
            <v>ACTIVO</v>
          </cell>
          <cell r="Y891" t="str">
            <v>M</v>
          </cell>
          <cell r="Z891" t="str">
            <v>lmateus@contraloriabogota.gov.co</v>
          </cell>
          <cell r="AA891">
            <v>80148001</v>
          </cell>
          <cell r="AB891" t="str">
            <v>ASISTENCIAL</v>
          </cell>
        </row>
        <row r="892">
          <cell r="A892">
            <v>80149958</v>
          </cell>
          <cell r="B892" t="str">
            <v>1096</v>
          </cell>
          <cell r="C892" t="str">
            <v>CHALARCA GOMEZ JHON ALEXANDER</v>
          </cell>
          <cell r="D892" t="str">
            <v>DIRECTOR TECNICO 009 4</v>
          </cell>
          <cell r="E892" t="str">
            <v>DIRECTOR TECNICO 009 4</v>
          </cell>
          <cell r="F892" t="str">
            <v>DIRECCION DE TALENTO HUMANO</v>
          </cell>
          <cell r="G892" t="str">
            <v>DIRECCION DE TALENTO HUMANO</v>
          </cell>
          <cell r="H892" t="str">
            <v>ABOGADO</v>
          </cell>
          <cell r="I892" t="str">
            <v>DERECHO</v>
          </cell>
          <cell r="J892" t="str">
            <v>DERECHO ADMINISTRATIVO Y CONSTITUCIONAL; CONTRATACION ESTATAL</v>
          </cell>
          <cell r="K892" t="str">
            <v>ESPECIALIZACION EN DERECHO ADMINISTRATIVO Y CONSTITUCIONAL; ESPECIALIZACION EN CONTRATACION ESTATAL</v>
          </cell>
          <cell r="L892">
            <v>42860</v>
          </cell>
          <cell r="M892">
            <v>1.2388888888888889</v>
          </cell>
          <cell r="N892" t="str">
            <v>Menos 20 servicio</v>
          </cell>
          <cell r="O892" t="str">
            <v>Planta</v>
          </cell>
          <cell r="P892" t="str">
            <v>Libre N y R</v>
          </cell>
          <cell r="R892" t="str">
            <v>Colombia</v>
          </cell>
          <cell r="S892" t="str">
            <v>Tolima</v>
          </cell>
          <cell r="T892" t="str">
            <v>Ibagué</v>
          </cell>
          <cell r="U892">
            <v>29333</v>
          </cell>
          <cell r="V892">
            <v>38.274999999999999</v>
          </cell>
          <cell r="W892" t="str">
            <v>Menos 55 edad</v>
          </cell>
          <cell r="X892" t="str">
            <v>ACTIVO</v>
          </cell>
          <cell r="Y892" t="str">
            <v>M</v>
          </cell>
          <cell r="Z892" t="str">
            <v>jchalarca@contraloriabogota.gov.co</v>
          </cell>
          <cell r="AA892">
            <v>80149958</v>
          </cell>
          <cell r="AB892" t="str">
            <v>DIRECTIVO</v>
          </cell>
        </row>
        <row r="893">
          <cell r="A893">
            <v>80150675</v>
          </cell>
          <cell r="B893" t="str">
            <v>1705</v>
          </cell>
          <cell r="C893" t="str">
            <v>MUÑOZ RODRIGUEZ FABIAN ORLANDO</v>
          </cell>
          <cell r="D893" t="str">
            <v>PROFESIONAL UNIVERSITARIO 219 3</v>
          </cell>
          <cell r="E893" t="str">
            <v>PROFESIONAL UNIVERSITARIO 219 3</v>
          </cell>
          <cell r="F893" t="str">
            <v>DIRECCION SECTOR CULTURA, RECREACION Y DEPORTE</v>
          </cell>
          <cell r="G893" t="str">
            <v>DIRECCION SECTOR CULTURA, RECREACION Y DEPORTE</v>
          </cell>
          <cell r="H893" t="str">
            <v>ECOLOGO</v>
          </cell>
          <cell r="I893" t="str">
            <v>ECOLOGIA</v>
          </cell>
          <cell r="J893" t="str">
            <v/>
          </cell>
          <cell r="K893" t="str">
            <v/>
          </cell>
          <cell r="L893">
            <v>41548</v>
          </cell>
          <cell r="M893">
            <v>4.833333333333333</v>
          </cell>
          <cell r="N893" t="str">
            <v>Menos 20 servicio</v>
          </cell>
          <cell r="O893" t="str">
            <v>Provisional</v>
          </cell>
          <cell r="P893" t="str">
            <v>Definitivo</v>
          </cell>
          <cell r="R893" t="str">
            <v>Colombia</v>
          </cell>
          <cell r="S893" t="str">
            <v>Bogotá D. C.</v>
          </cell>
          <cell r="T893" t="str">
            <v>Bogotá D. C.</v>
          </cell>
          <cell r="U893">
            <v>29479</v>
          </cell>
          <cell r="V893">
            <v>37.87777777777778</v>
          </cell>
          <cell r="W893" t="str">
            <v>Menos 55 edad</v>
          </cell>
          <cell r="X893" t="str">
            <v>ACTIVO</v>
          </cell>
          <cell r="Y893" t="str">
            <v>M</v>
          </cell>
          <cell r="Z893" t="str">
            <v>fmunoz@contraloriabogota.gov.co</v>
          </cell>
          <cell r="AA893">
            <v>80150675</v>
          </cell>
          <cell r="AB893" t="str">
            <v>PROFESIONAL</v>
          </cell>
        </row>
        <row r="894">
          <cell r="A894">
            <v>80155037</v>
          </cell>
          <cell r="B894" t="str">
            <v>1777</v>
          </cell>
          <cell r="C894" t="str">
            <v>ARISTIZABAL DAVILA LEONARDO ANTONIO</v>
          </cell>
          <cell r="D894" t="str">
            <v>PROFESIONAL UNIVERSITARIO 219 1</v>
          </cell>
          <cell r="E894" t="str">
            <v>PROFESIONAL UNIVERSITARIO 219 1</v>
          </cell>
          <cell r="F894" t="str">
            <v>DIRECCION SECTOR SALUD</v>
          </cell>
          <cell r="G894" t="str">
            <v>DIRECCION SECTOR SALUD</v>
          </cell>
          <cell r="H894" t="str">
            <v>ADMINISTRADOR DE EMPRESAS</v>
          </cell>
          <cell r="I894" t="str">
            <v>ADMINISTRACION DE EMPRESAS</v>
          </cell>
          <cell r="J894" t="str">
            <v>FINANZAS</v>
          </cell>
          <cell r="K894" t="str">
            <v>ESPECIALIZACION EN FINANZAS</v>
          </cell>
          <cell r="L894">
            <v>42781</v>
          </cell>
          <cell r="M894">
            <v>1.461111111111111</v>
          </cell>
          <cell r="N894" t="str">
            <v>Menos 20 servicio</v>
          </cell>
          <cell r="O894" t="str">
            <v>Provisional</v>
          </cell>
          <cell r="P894" t="str">
            <v>Temporal</v>
          </cell>
          <cell r="R894" t="str">
            <v>Colombia</v>
          </cell>
          <cell r="S894" t="str">
            <v>Bogotá D. C.</v>
          </cell>
          <cell r="T894" t="str">
            <v>Bogotá D. C.</v>
          </cell>
          <cell r="U894">
            <v>29760</v>
          </cell>
          <cell r="V894">
            <v>37.105555555555554</v>
          </cell>
          <cell r="W894" t="str">
            <v>Menos 55 edad</v>
          </cell>
          <cell r="X894" t="str">
            <v>ACTIVO</v>
          </cell>
          <cell r="Y894" t="str">
            <v>M</v>
          </cell>
          <cell r="Z894" t="str">
            <v>laristizabal@contraloriabogota.gov.co</v>
          </cell>
          <cell r="AA894">
            <v>80155037</v>
          </cell>
          <cell r="AB894" t="str">
            <v>PROFESIONAL</v>
          </cell>
        </row>
        <row r="895">
          <cell r="A895">
            <v>80165792</v>
          </cell>
          <cell r="B895" t="str">
            <v>1848</v>
          </cell>
          <cell r="C895" t="str">
            <v>RINCON DIAZ FREDY ALEXIS</v>
          </cell>
          <cell r="D895" t="str">
            <v>TECNICO OPERATIVO 314 5</v>
          </cell>
          <cell r="E895" t="str">
            <v>TECNICO OPERATIVO 314 5</v>
          </cell>
          <cell r="F895" t="str">
            <v>DIRECCION ADMINISTRATIVA Y FINANCIERA</v>
          </cell>
          <cell r="G895" t="str">
            <v>DIRECCION ADMINISTRATIVA Y FINANCIERA</v>
          </cell>
          <cell r="H895" t="str">
            <v>TECNICO PROFESIONAL EN LOCUCION Y PERIODISMO ELECTRONICO</v>
          </cell>
          <cell r="I895" t="str">
            <v>TECNOLIGIA PROFESIONAL EN LOCUCION Y PERIODISMO ELECTRONICO</v>
          </cell>
          <cell r="J895" t="str">
            <v/>
          </cell>
          <cell r="K895" t="str">
            <v/>
          </cell>
          <cell r="L895">
            <v>42948</v>
          </cell>
          <cell r="M895">
            <v>1</v>
          </cell>
          <cell r="N895" t="str">
            <v>Menos 20 servicio</v>
          </cell>
          <cell r="O895" t="str">
            <v>Provisional</v>
          </cell>
          <cell r="P895" t="str">
            <v>Temporal</v>
          </cell>
          <cell r="R895" t="str">
            <v>Colombia</v>
          </cell>
          <cell r="S895" t="str">
            <v>Bogotá D. C.</v>
          </cell>
          <cell r="T895" t="str">
            <v>Bogotá D. C.</v>
          </cell>
          <cell r="U895">
            <v>29861</v>
          </cell>
          <cell r="V895">
            <v>36.830555555555556</v>
          </cell>
          <cell r="W895" t="str">
            <v>Menos 55 edad</v>
          </cell>
          <cell r="X895" t="str">
            <v>ACTIVO</v>
          </cell>
          <cell r="Y895" t="str">
            <v>M</v>
          </cell>
          <cell r="Z895" t="str">
            <v>frerincon@contraloriabogota.gov.co</v>
          </cell>
          <cell r="AA895">
            <v>80165792</v>
          </cell>
          <cell r="AB895" t="str">
            <v>TÉCNICO</v>
          </cell>
        </row>
        <row r="896">
          <cell r="A896">
            <v>80191997</v>
          </cell>
          <cell r="B896" t="str">
            <v>1976</v>
          </cell>
          <cell r="C896" t="str">
            <v>FLOREZ MORENO MARCO ANTONIO</v>
          </cell>
          <cell r="D896" t="str">
            <v>AUXILIAR ADMINISTRATIVO 407 3</v>
          </cell>
          <cell r="E896" t="str">
            <v>AUXILIAR ADMINISTRATIVO 407 3</v>
          </cell>
          <cell r="F896" t="str">
            <v>DIRECCION DE RESPONSABILIDAD FISCAL Y JURISDICCION COACTIVA</v>
          </cell>
          <cell r="G896" t="str">
            <v>DIRECCION DE RESPONSABILIDAD FISCAL Y JURISDICCION COACTIVA</v>
          </cell>
          <cell r="H896" t="str">
            <v>BACHILLER ACADEMICO</v>
          </cell>
          <cell r="I896" t="str">
            <v>BACHILLERATO ACADEMICO</v>
          </cell>
          <cell r="J896" t="str">
            <v/>
          </cell>
          <cell r="K896" t="str">
            <v/>
          </cell>
          <cell r="L896">
            <v>43136</v>
          </cell>
          <cell r="M896">
            <v>0.48888888888888887</v>
          </cell>
          <cell r="N896" t="str">
            <v>Menos 20 servicio</v>
          </cell>
          <cell r="O896" t="str">
            <v>Provisional</v>
          </cell>
          <cell r="P896" t="str">
            <v>Temporal</v>
          </cell>
          <cell r="R896" t="str">
            <v>Colombia</v>
          </cell>
          <cell r="S896" t="str">
            <v>Caldas</v>
          </cell>
          <cell r="T896" t="str">
            <v>Manizales</v>
          </cell>
          <cell r="U896">
            <v>31055</v>
          </cell>
          <cell r="V896">
            <v>33.56388888888889</v>
          </cell>
          <cell r="W896" t="str">
            <v>Menos 55 edad</v>
          </cell>
          <cell r="X896" t="str">
            <v>ACTIVO</v>
          </cell>
          <cell r="Y896" t="str">
            <v>M</v>
          </cell>
          <cell r="AA896">
            <v>80191997</v>
          </cell>
          <cell r="AB896" t="str">
            <v>ASISTENCIAL</v>
          </cell>
        </row>
        <row r="897">
          <cell r="A897">
            <v>80196149</v>
          </cell>
          <cell r="B897" t="str">
            <v>1169</v>
          </cell>
          <cell r="C897" t="str">
            <v>TORRES CORTES JUAN CARLOS</v>
          </cell>
          <cell r="D897" t="str">
            <v>GERENTE 039 1</v>
          </cell>
          <cell r="E897" t="str">
            <v>GERENTE 039 1</v>
          </cell>
          <cell r="F897" t="str">
            <v>DIRECCION DE RESPONSABILIDAD FISCAL Y JURISDICCION COACTIVA</v>
          </cell>
          <cell r="G897" t="str">
            <v>DIRECCION DE RESPONSABILIDAD FISCAL Y JURISDICCION COACTIVA</v>
          </cell>
          <cell r="H897" t="str">
            <v>ABOGADO</v>
          </cell>
          <cell r="I897" t="str">
            <v>DERECHO</v>
          </cell>
          <cell r="J897" t="str">
            <v>MAGISTER EN PROPIEDAD INTELECTUAL</v>
          </cell>
          <cell r="K897" t="str">
            <v>MAESTRIA EN PROPIEDAD INTELECTUAL</v>
          </cell>
          <cell r="L897">
            <v>42558</v>
          </cell>
          <cell r="M897">
            <v>2.0666666666666669</v>
          </cell>
          <cell r="N897" t="str">
            <v>Menos 20 servicio</v>
          </cell>
          <cell r="O897" t="str">
            <v>Planta</v>
          </cell>
          <cell r="P897" t="str">
            <v>Libre N y R</v>
          </cell>
          <cell r="R897" t="str">
            <v>Colombia</v>
          </cell>
          <cell r="S897" t="str">
            <v>Bogotá D. C.</v>
          </cell>
          <cell r="T897" t="str">
            <v>Bogotá D. C.</v>
          </cell>
          <cell r="U897">
            <v>30530</v>
          </cell>
          <cell r="V897">
            <v>34.99722222222222</v>
          </cell>
          <cell r="W897" t="str">
            <v>Menos 55 edad</v>
          </cell>
          <cell r="X897" t="str">
            <v>ACTIVO</v>
          </cell>
          <cell r="Y897" t="str">
            <v>M</v>
          </cell>
          <cell r="Z897" t="str">
            <v>jutorres@contraloriabogota.gov.co</v>
          </cell>
          <cell r="AA897">
            <v>80196149</v>
          </cell>
          <cell r="AB897" t="str">
            <v>DIRECTIVO</v>
          </cell>
        </row>
        <row r="898">
          <cell r="A898">
            <v>80231132</v>
          </cell>
          <cell r="B898" t="str">
            <v>1998</v>
          </cell>
          <cell r="C898" t="str">
            <v>GOMEZ BELTRAN DIEGO FERNANDO</v>
          </cell>
          <cell r="D898" t="str">
            <v>CONDUCTOR MECANICO 482 4</v>
          </cell>
          <cell r="E898" t="str">
            <v>CONDUCTOR MECANICO 482 4</v>
          </cell>
          <cell r="F898" t="str">
            <v>SUBDIRECCION DE SERVICIOS GENERALES</v>
          </cell>
          <cell r="G898" t="str">
            <v>DIRECCION ADMINISTRATIVA Y FINANCIERA</v>
          </cell>
          <cell r="H898" t="str">
            <v>TECNICO REGENTE DE FARMACIA</v>
          </cell>
          <cell r="I898" t="str">
            <v>TECNOLOGIA EN REGENCIA DE FARMACIA</v>
          </cell>
          <cell r="J898" t="str">
            <v/>
          </cell>
          <cell r="K898" t="str">
            <v/>
          </cell>
          <cell r="L898">
            <v>42258</v>
          </cell>
          <cell r="M898">
            <v>2.8888888888888888</v>
          </cell>
          <cell r="N898" t="str">
            <v>Menos 20 servicio</v>
          </cell>
          <cell r="O898" t="str">
            <v>Planta</v>
          </cell>
          <cell r="P898" t="str">
            <v>Carrera Administ</v>
          </cell>
          <cell r="R898" t="str">
            <v>Colombia</v>
          </cell>
          <cell r="S898" t="str">
            <v>Bogotá D. C.</v>
          </cell>
          <cell r="T898" t="str">
            <v>Bogotá D. C.</v>
          </cell>
          <cell r="U898">
            <v>29443</v>
          </cell>
          <cell r="V898">
            <v>37.975000000000001</v>
          </cell>
          <cell r="W898" t="str">
            <v>Menos 55 edad</v>
          </cell>
          <cell r="X898" t="str">
            <v>ACTIVO</v>
          </cell>
          <cell r="Y898" t="str">
            <v>M</v>
          </cell>
          <cell r="Z898" t="str">
            <v>diegomez@contraloriabogota.gov.co</v>
          </cell>
          <cell r="AA898">
            <v>80231132</v>
          </cell>
          <cell r="AB898" t="str">
            <v>ASISTENCIAL</v>
          </cell>
        </row>
        <row r="899">
          <cell r="A899">
            <v>80258458</v>
          </cell>
          <cell r="B899" t="str">
            <v>1492</v>
          </cell>
          <cell r="C899" t="str">
            <v>DULCE VANEGAS MANUEL FRANCISCO</v>
          </cell>
          <cell r="D899" t="str">
            <v>PROFESIONAL UNIVERSITARIO 219 3</v>
          </cell>
          <cell r="E899" t="str">
            <v>PROFESIONAL UNIVERSITARIO 219 3</v>
          </cell>
          <cell r="F899" t="str">
            <v>SUBDIRECCION DE ANALISIS, ESTADISTICAS E INDICADORES</v>
          </cell>
          <cell r="G899" t="str">
            <v>DIRECCION DE PLANEACION</v>
          </cell>
          <cell r="H899" t="str">
            <v>INGENIERO INDUSTRIAL</v>
          </cell>
          <cell r="I899" t="str">
            <v>INGENIERIA INDUSTRIAL</v>
          </cell>
          <cell r="J899" t="str">
            <v/>
          </cell>
          <cell r="K899" t="str">
            <v/>
          </cell>
          <cell r="L899">
            <v>42599</v>
          </cell>
          <cell r="M899">
            <v>1.9555555555555555</v>
          </cell>
          <cell r="N899" t="str">
            <v>Menos 20 servicio</v>
          </cell>
          <cell r="O899" t="str">
            <v>Provisional</v>
          </cell>
          <cell r="P899" t="str">
            <v>Temporal</v>
          </cell>
          <cell r="R899" t="str">
            <v>Colombia</v>
          </cell>
          <cell r="S899" t="str">
            <v>Bogotá D. C.</v>
          </cell>
          <cell r="T899" t="str">
            <v>Bogotá D. C.</v>
          </cell>
          <cell r="U899">
            <v>30653</v>
          </cell>
          <cell r="V899">
            <v>34.661111111111111</v>
          </cell>
          <cell r="W899" t="str">
            <v>Menos 55 edad</v>
          </cell>
          <cell r="X899" t="str">
            <v>ACTIVO</v>
          </cell>
          <cell r="Y899" t="str">
            <v>M</v>
          </cell>
          <cell r="Z899" t="str">
            <v>mdulce@contraloriabogota.gov.co</v>
          </cell>
          <cell r="AA899">
            <v>80258458</v>
          </cell>
          <cell r="AB899" t="str">
            <v>PROFESIONAL</v>
          </cell>
        </row>
        <row r="900">
          <cell r="A900">
            <v>80270624</v>
          </cell>
          <cell r="B900" t="str">
            <v>1971</v>
          </cell>
          <cell r="C900" t="str">
            <v xml:space="preserve">GUZMAN  SIMEON </v>
          </cell>
          <cell r="D900" t="str">
            <v>AUXILIAR ADMINISTRATIVO 407 3</v>
          </cell>
          <cell r="E900" t="str">
            <v>AUXILIAR ADMINISTRATIVO 407 3</v>
          </cell>
          <cell r="F900" t="str">
            <v>DIRECCION DE RESPONSABILIDAD FISCAL Y JURISDICCION COACTIVA</v>
          </cell>
          <cell r="G900" t="str">
            <v>DIRECCION DE RESPONSABILIDAD FISCAL Y JURISDICCION COACTIVA</v>
          </cell>
          <cell r="H900" t="str">
            <v>BACHILLER</v>
          </cell>
          <cell r="I900" t="str">
            <v>BACHILLERATO</v>
          </cell>
          <cell r="J900" t="str">
            <v/>
          </cell>
          <cell r="K900" t="str">
            <v/>
          </cell>
          <cell r="L900">
            <v>42564</v>
          </cell>
          <cell r="M900">
            <v>2.0499999999999998</v>
          </cell>
          <cell r="N900" t="str">
            <v>Menos 20 servicio</v>
          </cell>
          <cell r="O900" t="str">
            <v>Provisional</v>
          </cell>
          <cell r="P900" t="str">
            <v>Definitivo</v>
          </cell>
          <cell r="R900" t="str">
            <v>Colombia</v>
          </cell>
          <cell r="S900" t="str">
            <v>Tolima</v>
          </cell>
          <cell r="T900" t="str">
            <v>Lérida</v>
          </cell>
          <cell r="U900">
            <v>24319</v>
          </cell>
          <cell r="V900">
            <v>52.00277777777778</v>
          </cell>
          <cell r="W900" t="str">
            <v>Menos 55 edad</v>
          </cell>
          <cell r="X900" t="str">
            <v>ACTIVO</v>
          </cell>
          <cell r="Y900" t="str">
            <v>M</v>
          </cell>
          <cell r="Z900" t="str">
            <v>siguzman@contraloriabogota.gov.co</v>
          </cell>
          <cell r="AA900">
            <v>80270624</v>
          </cell>
          <cell r="AB900" t="str">
            <v>ASISTENCIAL</v>
          </cell>
        </row>
        <row r="901">
          <cell r="A901">
            <v>80273657</v>
          </cell>
          <cell r="B901" t="str">
            <v>2022</v>
          </cell>
          <cell r="C901" t="str">
            <v>TORRES OLAYA NELSON OVIDIO</v>
          </cell>
          <cell r="D901" t="str">
            <v>CONDUCTOR MECANICO 482 4</v>
          </cell>
          <cell r="E901" t="str">
            <v>CONDUCTOR MECANICO 482 4</v>
          </cell>
          <cell r="F901" t="str">
            <v>SUBDIRECCION DE SERVICIOS GENERALES</v>
          </cell>
          <cell r="G901" t="str">
            <v>DIRECCION ADMINISTRATIVA Y FINANCIERA</v>
          </cell>
          <cell r="H901" t="str">
            <v>BACHILLER ACADEMICO</v>
          </cell>
          <cell r="I901" t="str">
            <v>BACHILLERATO ACADEMICO</v>
          </cell>
          <cell r="J901" t="str">
            <v/>
          </cell>
          <cell r="K901" t="str">
            <v/>
          </cell>
          <cell r="L901">
            <v>42258</v>
          </cell>
          <cell r="M901">
            <v>2.8888888888888888</v>
          </cell>
          <cell r="N901" t="str">
            <v>Menos 20 servicio</v>
          </cell>
          <cell r="O901" t="str">
            <v>Planta</v>
          </cell>
          <cell r="P901" t="str">
            <v>Carrera Administ</v>
          </cell>
          <cell r="R901" t="str">
            <v>Colombia</v>
          </cell>
          <cell r="S901" t="str">
            <v>Bogotá D. C.</v>
          </cell>
          <cell r="T901" t="str">
            <v>Bogotá D. C.</v>
          </cell>
          <cell r="U901">
            <v>24800</v>
          </cell>
          <cell r="V901">
            <v>50.68611111111111</v>
          </cell>
          <cell r="W901" t="str">
            <v>Menos 55 edad</v>
          </cell>
          <cell r="X901" t="str">
            <v>ACTIVO</v>
          </cell>
          <cell r="Y901" t="str">
            <v>M</v>
          </cell>
          <cell r="Z901" t="str">
            <v>netorres@contraloriabogota.gov.co</v>
          </cell>
          <cell r="AA901">
            <v>80273657</v>
          </cell>
          <cell r="AB901" t="str">
            <v>ASISTENCIAL</v>
          </cell>
        </row>
        <row r="902">
          <cell r="A902">
            <v>80278110</v>
          </cell>
          <cell r="B902" t="str">
            <v>1674</v>
          </cell>
          <cell r="C902" t="str">
            <v>ORJUELA LINARES RAFAEL AUGUSTO</v>
          </cell>
          <cell r="D902" t="str">
            <v>PROFESIONAL UNIVERSITARIO 219 3</v>
          </cell>
          <cell r="E902" t="str">
            <v>PROFESIONAL UNIVERSITARIO 219 3</v>
          </cell>
          <cell r="F902" t="str">
            <v>SUBDIRECCION DE CARRERA ADMINISTRATIVA</v>
          </cell>
          <cell r="G902" t="str">
            <v>DIRECCION DE TALENTO HUMANO</v>
          </cell>
          <cell r="H902" t="str">
            <v>INGENIERO INDUSTRIAL</v>
          </cell>
          <cell r="I902" t="str">
            <v>INGENIERIA INDUSTRIAL</v>
          </cell>
          <cell r="J902" t="str">
            <v>GERENCIA MERCADEO</v>
          </cell>
          <cell r="K902" t="str">
            <v>ESPECIALIZACION EN GERENCIA DE MERCADEO</v>
          </cell>
          <cell r="L902">
            <v>41429</v>
          </cell>
          <cell r="M902">
            <v>5.1583333333333332</v>
          </cell>
          <cell r="N902" t="str">
            <v>Menos 20 servicio</v>
          </cell>
          <cell r="O902" t="str">
            <v>Provisional</v>
          </cell>
          <cell r="P902" t="str">
            <v>Definitivo</v>
          </cell>
          <cell r="R902" t="str">
            <v>Colombia</v>
          </cell>
          <cell r="S902" t="str">
            <v>Cundinamarca</v>
          </cell>
          <cell r="T902" t="str">
            <v>Villeta</v>
          </cell>
          <cell r="U902">
            <v>25500</v>
          </cell>
          <cell r="V902">
            <v>48.769444444444446</v>
          </cell>
          <cell r="W902" t="str">
            <v>Menos 55 edad</v>
          </cell>
          <cell r="X902" t="str">
            <v>ACTIVO</v>
          </cell>
          <cell r="Y902" t="str">
            <v>M</v>
          </cell>
          <cell r="Z902" t="str">
            <v>rorjuela@contraloriabogota.gov.co</v>
          </cell>
          <cell r="AA902">
            <v>80278110</v>
          </cell>
          <cell r="AB902" t="str">
            <v>PROFESIONAL</v>
          </cell>
        </row>
        <row r="903">
          <cell r="A903">
            <v>80295592</v>
          </cell>
          <cell r="B903" t="str">
            <v>1393</v>
          </cell>
          <cell r="C903" t="str">
            <v>ROMERO CASTRO HECTOR IGNACIO</v>
          </cell>
          <cell r="D903" t="str">
            <v>PROFESIONAL ESPECIALIZADO 222 7</v>
          </cell>
          <cell r="E903" t="str">
            <v>PROFESIONAL ESPECIALIZADO 222 7</v>
          </cell>
          <cell r="F903" t="str">
            <v>DIRECCION SECTOR EQUIDAD Y GENERO</v>
          </cell>
          <cell r="G903" t="str">
            <v>DIRECCION SECTOR EQUIDAD Y GENERO</v>
          </cell>
          <cell r="H903" t="str">
            <v>INGENIERO DE SISTEMAS</v>
          </cell>
          <cell r="I903" t="str">
            <v>INGENIERIA DE SISTEMAS</v>
          </cell>
          <cell r="J903" t="str">
            <v>DISEÑO Y CONSTRUCCION DE SOLUCIONES TELEMATICAS; GESTION PUBLICA</v>
          </cell>
          <cell r="K903" t="e">
            <v>#N/A</v>
          </cell>
          <cell r="L903">
            <v>42186</v>
          </cell>
          <cell r="M903">
            <v>3.0833333333333335</v>
          </cell>
          <cell r="N903" t="str">
            <v>Menos 20 servicio</v>
          </cell>
          <cell r="O903" t="str">
            <v>Planta</v>
          </cell>
          <cell r="P903" t="str">
            <v>Carrera Administ</v>
          </cell>
          <cell r="R903" t="str">
            <v>Colombia</v>
          </cell>
          <cell r="S903" t="str">
            <v>Cundinamarca</v>
          </cell>
          <cell r="T903" t="str">
            <v>Ubaté</v>
          </cell>
          <cell r="U903">
            <v>25032</v>
          </cell>
          <cell r="V903">
            <v>50.05</v>
          </cell>
          <cell r="W903" t="str">
            <v>Menos 55 edad</v>
          </cell>
          <cell r="X903" t="str">
            <v>ACTIVO</v>
          </cell>
          <cell r="Y903" t="str">
            <v>M</v>
          </cell>
          <cell r="Z903" t="str">
            <v>hromero@contraloriabogota.gov.co</v>
          </cell>
          <cell r="AA903">
            <v>80295592</v>
          </cell>
          <cell r="AB903" t="str">
            <v>PROFESIONAL</v>
          </cell>
        </row>
        <row r="904">
          <cell r="A904">
            <v>80351973</v>
          </cell>
          <cell r="B904" t="str">
            <v>1985</v>
          </cell>
          <cell r="C904" t="str">
            <v>LOPEZ RODRIGUEZ JORGE ENRIQUE</v>
          </cell>
          <cell r="D904" t="str">
            <v>AUXILIAR ADMINISTRATIVO 407 3</v>
          </cell>
          <cell r="E904" t="str">
            <v>AUXILIAR ADMINISTRATIVO 407 3</v>
          </cell>
          <cell r="F904" t="str">
            <v>DIRECCION DE APOYO AL DESPACHO</v>
          </cell>
          <cell r="G904" t="str">
            <v>DIRECCION DE APOYO AL DESPACHO</v>
          </cell>
          <cell r="H904" t="str">
            <v>BACHILLER ACADEMICO</v>
          </cell>
          <cell r="I904" t="str">
            <v>BACHILLERATO ACADEMICO</v>
          </cell>
          <cell r="J904" t="str">
            <v/>
          </cell>
          <cell r="K904" t="str">
            <v/>
          </cell>
          <cell r="L904">
            <v>40288</v>
          </cell>
          <cell r="M904">
            <v>8.280555555555555</v>
          </cell>
          <cell r="N904" t="str">
            <v>Menos 20 servicio</v>
          </cell>
          <cell r="O904" t="str">
            <v>Provisional</v>
          </cell>
          <cell r="P904" t="str">
            <v>Definitivo</v>
          </cell>
          <cell r="R904" t="str">
            <v>Colombia</v>
          </cell>
          <cell r="S904" t="str">
            <v>Cundinamarca</v>
          </cell>
          <cell r="T904" t="str">
            <v>Villeta</v>
          </cell>
          <cell r="U904">
            <v>24523</v>
          </cell>
          <cell r="V904">
            <v>51.447222222222223</v>
          </cell>
          <cell r="W904" t="str">
            <v>Menos 55 edad</v>
          </cell>
          <cell r="X904" t="str">
            <v>ACTIVO</v>
          </cell>
          <cell r="Y904" t="str">
            <v>M</v>
          </cell>
          <cell r="Z904" t="str">
            <v>jlopez@contraloriabogota.gov.co</v>
          </cell>
          <cell r="AA904">
            <v>80351973</v>
          </cell>
          <cell r="AB904" t="str">
            <v>ASISTENCIAL</v>
          </cell>
        </row>
        <row r="905">
          <cell r="A905">
            <v>80365633</v>
          </cell>
          <cell r="B905" t="str">
            <v>1778</v>
          </cell>
          <cell r="C905" t="str">
            <v>PEÑA  JULIO ENRIQUE</v>
          </cell>
          <cell r="D905" t="str">
            <v>PROFESIONAL UNIVERSITARIO 219 3</v>
          </cell>
          <cell r="E905" t="str">
            <v>PROFESIONAL UNIVERSITARIO 219 1</v>
          </cell>
          <cell r="F905" t="str">
            <v>DIRECCION SECTOR GOBIERNO</v>
          </cell>
          <cell r="G905" t="str">
            <v>DIRECCION SECTOR GOBIERNO</v>
          </cell>
          <cell r="H905" t="str">
            <v>INGENIERO INDUSTRIAL</v>
          </cell>
          <cell r="I905" t="str">
            <v>INGENIERIA INDUSTRIAL</v>
          </cell>
          <cell r="J905" t="str">
            <v>INFORMATICA INDUSTRIAL</v>
          </cell>
          <cell r="K905" t="str">
            <v>ESPECIALIZACION EN INFORMATICA INDUSTRIAL</v>
          </cell>
          <cell r="L905">
            <v>42304</v>
          </cell>
          <cell r="M905">
            <v>2.7611111111111111</v>
          </cell>
          <cell r="N905" t="str">
            <v>Menos 20 servicio</v>
          </cell>
          <cell r="O905" t="str">
            <v>Planta</v>
          </cell>
          <cell r="P905" t="str">
            <v>Carrera Administ</v>
          </cell>
          <cell r="R905" t="str">
            <v>Colombia</v>
          </cell>
          <cell r="S905" t="str">
            <v>Bogotá D. C.</v>
          </cell>
          <cell r="T905" t="str">
            <v>Bogotá D. C.</v>
          </cell>
          <cell r="U905">
            <v>24287</v>
          </cell>
          <cell r="V905">
            <v>52.088888888888889</v>
          </cell>
          <cell r="W905" t="str">
            <v>Menos 55 edad</v>
          </cell>
          <cell r="X905" t="str">
            <v>ACTIVO</v>
          </cell>
          <cell r="Y905" t="str">
            <v>M</v>
          </cell>
          <cell r="Z905" t="str">
            <v>jepena@contraloriabogota.gov.co</v>
          </cell>
          <cell r="AA905">
            <v>80365633</v>
          </cell>
          <cell r="AB905" t="str">
            <v>PROFESIONAL</v>
          </cell>
        </row>
        <row r="906">
          <cell r="A906">
            <v>80365904</v>
          </cell>
          <cell r="B906" t="str">
            <v>2015</v>
          </cell>
          <cell r="C906" t="str">
            <v xml:space="preserve">SUAREZ ROSAS ARISTOBULO </v>
          </cell>
          <cell r="D906" t="str">
            <v>CONDUCTOR MECANICO 482 4</v>
          </cell>
          <cell r="E906" t="str">
            <v>CONDUCTOR MECANICO 482 4</v>
          </cell>
          <cell r="F906" t="str">
            <v>SUBDIRECCION DE SERVICIOS GENERALES</v>
          </cell>
          <cell r="G906" t="str">
            <v>DIRECCION ADMINISTRATIVA Y FINANCIERA</v>
          </cell>
          <cell r="H906" t="str">
            <v>BACHILLER ACADEMICO</v>
          </cell>
          <cell r="I906" t="str">
            <v>BACHILLERATO ACADEMICO</v>
          </cell>
          <cell r="J906" t="str">
            <v/>
          </cell>
          <cell r="K906" t="str">
            <v/>
          </cell>
          <cell r="L906">
            <v>42258</v>
          </cell>
          <cell r="M906">
            <v>2.8888888888888888</v>
          </cell>
          <cell r="N906" t="str">
            <v>Menos 20 servicio</v>
          </cell>
          <cell r="O906" t="str">
            <v>Planta</v>
          </cell>
          <cell r="P906" t="str">
            <v>Carrera Administ</v>
          </cell>
          <cell r="R906" t="str">
            <v>Colombia</v>
          </cell>
          <cell r="S906" t="str">
            <v>Bogotá D. C.</v>
          </cell>
          <cell r="T906" t="str">
            <v>Bogotá D. C.</v>
          </cell>
          <cell r="U906">
            <v>24631</v>
          </cell>
          <cell r="V906">
            <v>51.147222222222226</v>
          </cell>
          <cell r="W906" t="str">
            <v>Menos 55 edad</v>
          </cell>
          <cell r="X906" t="str">
            <v>ACTIVO</v>
          </cell>
          <cell r="Y906" t="str">
            <v>M</v>
          </cell>
          <cell r="Z906" t="str">
            <v>asuarez@contraloriabogota.gov.co</v>
          </cell>
          <cell r="AA906">
            <v>80365904</v>
          </cell>
          <cell r="AB906" t="str">
            <v>ASISTENCIAL</v>
          </cell>
        </row>
        <row r="907">
          <cell r="A907">
            <v>80418334</v>
          </cell>
          <cell r="B907" t="str">
            <v>1713</v>
          </cell>
          <cell r="C907" t="str">
            <v>AMAYA RODRIGUEZ PEDRO JOSE</v>
          </cell>
          <cell r="D907" t="str">
            <v>PROFESIONAL UNIVERSITARIO 219 3</v>
          </cell>
          <cell r="E907" t="str">
            <v>PROFESIONAL UNIVERSITARIO 219 3</v>
          </cell>
          <cell r="F907" t="str">
            <v>DIRECCION DE RESPONSABILIDAD FISCAL Y JURISDICCION COACTIVA</v>
          </cell>
          <cell r="G907" t="str">
            <v>DIRECCION DE RESPONSABILIDAD FISCAL Y JURISDICCION COACTIVA</v>
          </cell>
          <cell r="H907" t="str">
            <v>ABOGADO</v>
          </cell>
          <cell r="I907" t="str">
            <v>DERECHO</v>
          </cell>
          <cell r="J907" t="str">
            <v/>
          </cell>
          <cell r="K907" t="str">
            <v/>
          </cell>
          <cell r="L907">
            <v>41457</v>
          </cell>
          <cell r="M907">
            <v>5.0805555555555557</v>
          </cell>
          <cell r="N907" t="str">
            <v>Menos 20 servicio</v>
          </cell>
          <cell r="O907" t="str">
            <v>Provisional</v>
          </cell>
          <cell r="P907" t="str">
            <v>Definitivo</v>
          </cell>
          <cell r="R907" t="str">
            <v>Colombia</v>
          </cell>
          <cell r="S907" t="str">
            <v>Bogotá D. C.</v>
          </cell>
          <cell r="T907" t="str">
            <v>Bogotá D. C.</v>
          </cell>
          <cell r="U907">
            <v>25380</v>
          </cell>
          <cell r="V907">
            <v>49.097222222222221</v>
          </cell>
          <cell r="W907" t="str">
            <v>Menos 55 edad</v>
          </cell>
          <cell r="X907" t="str">
            <v>ACTIVO</v>
          </cell>
          <cell r="Y907" t="str">
            <v>M</v>
          </cell>
          <cell r="Z907" t="str">
            <v>pamaya@contraloriabogota.cog.co</v>
          </cell>
          <cell r="AA907">
            <v>80418334</v>
          </cell>
          <cell r="AB907" t="str">
            <v>PROFESIONAL</v>
          </cell>
        </row>
        <row r="908">
          <cell r="A908">
            <v>80419759</v>
          </cell>
          <cell r="B908" t="str">
            <v>1594</v>
          </cell>
          <cell r="C908" t="str">
            <v>CIFUENTES BARATO JAVIER GUILLERMO</v>
          </cell>
          <cell r="D908" t="str">
            <v>PROFESIONAL UNIVERSITARIO 219 3</v>
          </cell>
          <cell r="E908" t="str">
            <v>PROFESIONAL UNIVERSITARIO 219 3</v>
          </cell>
          <cell r="F908" t="str">
            <v>SUBDIRECCION DE FISCALIZACION DE ACUEDUCTO Y SANEAMIENTO BASICO</v>
          </cell>
          <cell r="G908" t="str">
            <v>DIRECCION SECTOR SERVICIOS PUBLICOS</v>
          </cell>
          <cell r="H908" t="str">
            <v>INGENIERO CIVIL</v>
          </cell>
          <cell r="I908" t="str">
            <v>INGENIERIA CIVIL</v>
          </cell>
          <cell r="J908" t="str">
            <v/>
          </cell>
          <cell r="K908" t="str">
            <v/>
          </cell>
          <cell r="L908">
            <v>40954</v>
          </cell>
          <cell r="M908">
            <v>6.4611111111111112</v>
          </cell>
          <cell r="N908" t="str">
            <v>Menos 20 servicio</v>
          </cell>
          <cell r="O908" t="str">
            <v>Planta</v>
          </cell>
          <cell r="P908" t="str">
            <v>Carrera Administ</v>
          </cell>
          <cell r="R908" t="str">
            <v>Colombia</v>
          </cell>
          <cell r="S908" t="str">
            <v>Bogotá D. C.</v>
          </cell>
          <cell r="T908" t="str">
            <v>Bogotá D. C.</v>
          </cell>
          <cell r="U908">
            <v>25418</v>
          </cell>
          <cell r="V908">
            <v>48.994444444444447</v>
          </cell>
          <cell r="W908" t="str">
            <v>Menos 55 edad</v>
          </cell>
          <cell r="X908" t="str">
            <v>ACTIVO</v>
          </cell>
          <cell r="Y908" t="str">
            <v>M</v>
          </cell>
          <cell r="Z908" t="str">
            <v>jcifuentes@contraloriabogota.gov.co</v>
          </cell>
          <cell r="AA908">
            <v>80419759</v>
          </cell>
          <cell r="AB908" t="str">
            <v>PROFESIONAL</v>
          </cell>
        </row>
        <row r="909">
          <cell r="A909">
            <v>80419954</v>
          </cell>
          <cell r="B909" t="str">
            <v>2069</v>
          </cell>
          <cell r="C909" t="str">
            <v>ARDILA ASSMUS GABRIEL HERNANDO</v>
          </cell>
          <cell r="D909" t="str">
            <v>GERENTE 039 1</v>
          </cell>
          <cell r="E909" t="str">
            <v>GERENTE 039 1</v>
          </cell>
          <cell r="F909" t="str">
            <v>DIRECCION SECTOR MOVILIDAD</v>
          </cell>
          <cell r="G909" t="str">
            <v>DIRECCION SECTOR MOVILIDAD</v>
          </cell>
          <cell r="H909" t="str">
            <v>ARQUITECTO</v>
          </cell>
          <cell r="I909" t="str">
            <v>ARQUITECTURA</v>
          </cell>
          <cell r="J909" t="str">
            <v>GESTION AMBIENTAL URBANA</v>
          </cell>
          <cell r="K909" t="str">
            <v>ESPECIALIZACION EN GESTION AMBIENTAL URBANA</v>
          </cell>
          <cell r="L909">
            <v>42850</v>
          </cell>
          <cell r="M909">
            <v>1.2666666666666666</v>
          </cell>
          <cell r="N909" t="str">
            <v>Menos 20 servicio</v>
          </cell>
          <cell r="O909" t="str">
            <v>Planta</v>
          </cell>
          <cell r="P909" t="str">
            <v>Libre N y R</v>
          </cell>
          <cell r="R909" t="str">
            <v>Colombia</v>
          </cell>
          <cell r="S909" t="str">
            <v>Bogotá D. C.</v>
          </cell>
          <cell r="T909" t="str">
            <v>Bogotá D. C.</v>
          </cell>
          <cell r="U909">
            <v>25864</v>
          </cell>
          <cell r="V909">
            <v>47.772222222222226</v>
          </cell>
          <cell r="W909" t="str">
            <v>Menos 55 edad</v>
          </cell>
          <cell r="X909" t="str">
            <v>ACTIVO</v>
          </cell>
          <cell r="Y909" t="str">
            <v>M</v>
          </cell>
          <cell r="Z909" t="str">
            <v>gardila@contraloriabogota.gov.co</v>
          </cell>
          <cell r="AA909">
            <v>80419954</v>
          </cell>
          <cell r="AB909" t="str">
            <v>DIRECTIVO</v>
          </cell>
        </row>
        <row r="910">
          <cell r="A910">
            <v>80421971</v>
          </cell>
          <cell r="B910" t="str">
            <v>1361</v>
          </cell>
          <cell r="C910" t="str">
            <v>MORENO VILLAMIL NELSON AUGUSTO</v>
          </cell>
          <cell r="D910" t="str">
            <v>PROFESIONAL ESPECIALIZADO 222 7</v>
          </cell>
          <cell r="E910" t="str">
            <v>PROFESIONAL ESPECIALIZADO 222 7</v>
          </cell>
          <cell r="F910" t="str">
            <v>DIRECCION DE RESPONSABILIDAD FISCAL Y JURISDICCION COACTIVA</v>
          </cell>
          <cell r="G910" t="str">
            <v>DIRECCION DE RESPONSABILIDAD FISCAL Y JURISDICCION COACTIVA</v>
          </cell>
          <cell r="H910" t="str">
            <v>ABOGADO</v>
          </cell>
          <cell r="I910" t="str">
            <v>DERECHO</v>
          </cell>
          <cell r="J910" t="str">
            <v>DERECHO PENAL</v>
          </cell>
          <cell r="K910" t="str">
            <v>ESPECIALIZACION EN DERECHO PENAL</v>
          </cell>
          <cell r="L910">
            <v>42373</v>
          </cell>
          <cell r="M910">
            <v>2.5750000000000002</v>
          </cell>
          <cell r="N910" t="str">
            <v>Menos 20 servicio</v>
          </cell>
          <cell r="O910" t="str">
            <v>Planta</v>
          </cell>
          <cell r="P910" t="str">
            <v>Carrera Administ</v>
          </cell>
          <cell r="R910" t="str">
            <v>Colombia</v>
          </cell>
          <cell r="S910" t="str">
            <v>Bogotá D. C.</v>
          </cell>
          <cell r="T910" t="str">
            <v>Bogotá D. C.</v>
          </cell>
          <cell r="U910">
            <v>26099</v>
          </cell>
          <cell r="V910">
            <v>47.12777777777778</v>
          </cell>
          <cell r="W910" t="str">
            <v>Menos 55 edad</v>
          </cell>
          <cell r="X910" t="str">
            <v>ACTIVO</v>
          </cell>
          <cell r="Y910" t="str">
            <v>M</v>
          </cell>
          <cell r="Z910" t="str">
            <v>nmoreno@contraloriabogota.gov.co</v>
          </cell>
          <cell r="AA910">
            <v>80421971</v>
          </cell>
          <cell r="AB910" t="str">
            <v>PROFESIONAL</v>
          </cell>
        </row>
        <row r="911">
          <cell r="A911">
            <v>80428783</v>
          </cell>
          <cell r="B911" t="str">
            <v>1202</v>
          </cell>
          <cell r="C911" t="str">
            <v xml:space="preserve">CASTAÑEDA MUÑOZ NELSON </v>
          </cell>
          <cell r="D911" t="str">
            <v>ASESOR 105 2</v>
          </cell>
          <cell r="E911" t="str">
            <v>ASESOR 105 2</v>
          </cell>
          <cell r="F911" t="str">
            <v>DIRECCION DE RESPONSABILIDAD FISCAL Y JURISDICCION COACTIVA</v>
          </cell>
          <cell r="G911" t="str">
            <v>DIRECCION DE RESPONSABILIDAD FISCAL Y JURISDICCION COACTIVA</v>
          </cell>
          <cell r="H911" t="str">
            <v>ABOGADO</v>
          </cell>
          <cell r="I911" t="str">
            <v>DERECHO</v>
          </cell>
          <cell r="J911" t="str">
            <v>DERECHO ADMINISTRATIVO Y CONSTITUCIONAL, GOBIERNO Y GESTION DEL DESARROLLO REGIONAL Y MUNICIPAL</v>
          </cell>
          <cell r="K911" t="str">
            <v>ESPECIALIZACION EN DERECHO ADMINISTRATIVO Y CONSTITUCIONAL; ESPECIALIZACION EN GOBIERNO Y GESTION DEL DESARROLLO REGIONAL Y MUNICIPAL</v>
          </cell>
          <cell r="L911">
            <v>40983</v>
          </cell>
          <cell r="M911">
            <v>6.3777777777777782</v>
          </cell>
          <cell r="N911" t="str">
            <v>Menos 20 servicio</v>
          </cell>
          <cell r="O911" t="str">
            <v>Planta</v>
          </cell>
          <cell r="P911" t="str">
            <v>Libre N y R</v>
          </cell>
          <cell r="R911" t="str">
            <v>Colombia</v>
          </cell>
          <cell r="S911" t="str">
            <v>Cundinamarca</v>
          </cell>
          <cell r="T911" t="str">
            <v>Madrid</v>
          </cell>
          <cell r="U911">
            <v>25765</v>
          </cell>
          <cell r="V911">
            <v>48.041666666666664</v>
          </cell>
          <cell r="W911" t="str">
            <v>Menos 55 edad</v>
          </cell>
          <cell r="X911" t="str">
            <v>ACTIVO</v>
          </cell>
          <cell r="Y911" t="str">
            <v>M</v>
          </cell>
          <cell r="Z911" t="str">
            <v>ncastaneda@contraloria.gov.co</v>
          </cell>
          <cell r="AA911">
            <v>80428783</v>
          </cell>
          <cell r="AB911" t="str">
            <v>ASESOR</v>
          </cell>
        </row>
        <row r="912">
          <cell r="A912">
            <v>80438664</v>
          </cell>
          <cell r="B912" t="str">
            <v>1768</v>
          </cell>
          <cell r="C912" t="str">
            <v>LEON VALENZUELA CARLOS ORLANDO</v>
          </cell>
          <cell r="D912" t="str">
            <v>PROFESIONAL UNIVERSITARIO 219 3</v>
          </cell>
          <cell r="E912" t="str">
            <v>PROFESIONAL UNIVERSITARIO 219 1</v>
          </cell>
          <cell r="F912" t="str">
            <v>DIRECCION SECTOR MOVILIDAD</v>
          </cell>
          <cell r="G912" t="str">
            <v>DIRECCION SECTOR MOVILIDAD</v>
          </cell>
          <cell r="H912" t="str">
            <v>INGENIERO INDUSTRIAL</v>
          </cell>
          <cell r="I912" t="str">
            <v>INGENIERIA INDUSTRIAL</v>
          </cell>
          <cell r="J912" t="str">
            <v>GERENCIA DE MERCADO; GERENCIA EN SALUD OCUPACIONAL; ADMINISTRACION Y GERENCIA DE SISTEMAS DE LA CALIDAD</v>
          </cell>
          <cell r="K912" t="str">
            <v>ESPECIALIZACION EN GERENCIA DE MERCADEO; ESPECIALIZACION EN GERENCIA EN SALUD OCUPACIONAL; ESPECIALIZACION EN ADMINISTRACION Y GERENCIA DE SISTEMAS DE LA CALIDAD</v>
          </cell>
          <cell r="L912">
            <v>42304</v>
          </cell>
          <cell r="M912">
            <v>2.7611111111111111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R912" t="str">
            <v>Colombia</v>
          </cell>
          <cell r="S912" t="str">
            <v>Bogotá D. C.</v>
          </cell>
          <cell r="T912" t="str">
            <v>Bogotá D. C.</v>
          </cell>
          <cell r="U912">
            <v>26068</v>
          </cell>
          <cell r="V912">
            <v>47.211111111111109</v>
          </cell>
          <cell r="W912" t="str">
            <v>Menos 55 edad</v>
          </cell>
          <cell r="X912" t="str">
            <v>ACTIVO</v>
          </cell>
          <cell r="Y912" t="str">
            <v>M</v>
          </cell>
          <cell r="Z912" t="str">
            <v>cleon@contraloriabogota.gov.co</v>
          </cell>
          <cell r="AA912">
            <v>80438664</v>
          </cell>
          <cell r="AB912" t="str">
            <v>PROFESIONAL</v>
          </cell>
        </row>
        <row r="913">
          <cell r="A913">
            <v>80452968</v>
          </cell>
          <cell r="B913" t="str">
            <v>1709</v>
          </cell>
          <cell r="C913" t="str">
            <v xml:space="preserve">GONZALEZ VARGAS ROBERTSON </v>
          </cell>
          <cell r="D913" t="str">
            <v>PROFESIONAL UNIVERSITARIO 219 3</v>
          </cell>
          <cell r="E913" t="str">
            <v>PROFESIONAL UNIVERSITARIO 219 3</v>
          </cell>
          <cell r="F913" t="str">
            <v>DIRECCION DE PARTICIPACION CIUDADANA Y DESARROLLO LOCAL</v>
          </cell>
          <cell r="G913" t="str">
            <v>DIRECCION DE PARTICIPACION CIUDADANA Y DESARROLLO LOCAL</v>
          </cell>
          <cell r="H913" t="str">
            <v>ABOGADO</v>
          </cell>
          <cell r="I913" t="str">
            <v>DERECHO</v>
          </cell>
          <cell r="J913" t="str">
            <v>DERECHO ADMINISTRATIVO</v>
          </cell>
          <cell r="K913" t="str">
            <v>ESPECIALIZACION EN DERECHO ADMINISTRATIVO</v>
          </cell>
          <cell r="L913">
            <v>42258</v>
          </cell>
          <cell r="M913">
            <v>2.8888888888888888</v>
          </cell>
          <cell r="N913" t="str">
            <v>Menos 20 servicio</v>
          </cell>
          <cell r="O913" t="str">
            <v>Planta</v>
          </cell>
          <cell r="P913" t="str">
            <v>Carrera Administ</v>
          </cell>
          <cell r="R913" t="str">
            <v>Colombia</v>
          </cell>
          <cell r="S913" t="str">
            <v>Bogotá D. C.</v>
          </cell>
          <cell r="T913" t="str">
            <v>Bogotá D. C.</v>
          </cell>
          <cell r="U913">
            <v>26801</v>
          </cell>
          <cell r="V913">
            <v>45.205555555555556</v>
          </cell>
          <cell r="W913" t="str">
            <v>Menos 55 edad</v>
          </cell>
          <cell r="X913" t="str">
            <v>ACTIVO</v>
          </cell>
          <cell r="Y913" t="str">
            <v>M</v>
          </cell>
          <cell r="Z913" t="str">
            <v>rgonzalez@contraloriabogota.gov.co</v>
          </cell>
          <cell r="AA913">
            <v>80452968</v>
          </cell>
          <cell r="AB913" t="str">
            <v>PROFESIONAL</v>
          </cell>
        </row>
        <row r="914">
          <cell r="A914">
            <v>80491493</v>
          </cell>
          <cell r="B914" t="str">
            <v>1148</v>
          </cell>
          <cell r="C914" t="str">
            <v>GONZALEZ MAHECHA WILLIAM EDUARDO</v>
          </cell>
          <cell r="D914" t="str">
            <v>GERENTE 039 2</v>
          </cell>
          <cell r="E914" t="str">
            <v>GERENTE 039 2</v>
          </cell>
          <cell r="F914" t="str">
            <v>GERENCIA LOCAL PUENTE ARANDA</v>
          </cell>
          <cell r="G914" t="str">
            <v>DIRECCION DE PARTICIPACION CIUDADANA Y DESARROLLO LOCAL</v>
          </cell>
          <cell r="H914" t="str">
            <v>ADMINISTRADOR PUBLICO</v>
          </cell>
          <cell r="I914" t="str">
            <v>ADMINISTRACION PUBLICA</v>
          </cell>
          <cell r="J914" t="str">
            <v>GERENCIA</v>
          </cell>
          <cell r="K914" t="str">
            <v>ESPECIALIZACION EN GERENCIA</v>
          </cell>
          <cell r="L914">
            <v>42037</v>
          </cell>
          <cell r="M914">
            <v>3.4972222222222222</v>
          </cell>
          <cell r="N914" t="str">
            <v>Menos 20 servicio</v>
          </cell>
          <cell r="O914" t="str">
            <v>Planta</v>
          </cell>
          <cell r="P914" t="str">
            <v>Libre N y R</v>
          </cell>
          <cell r="R914" t="str">
            <v>Colombia</v>
          </cell>
          <cell r="S914" t="str">
            <v>Bogotá D. C.</v>
          </cell>
          <cell r="T914" t="str">
            <v>Bogotá D. C.</v>
          </cell>
          <cell r="U914">
            <v>26449</v>
          </cell>
          <cell r="V914">
            <v>46.169444444444444</v>
          </cell>
          <cell r="W914" t="str">
            <v>Menos 55 edad</v>
          </cell>
          <cell r="X914" t="str">
            <v>ACTIVO</v>
          </cell>
          <cell r="Y914" t="str">
            <v>M</v>
          </cell>
          <cell r="Z914" t="str">
            <v>wgonzalez@contraloriabogota.gov.co</v>
          </cell>
          <cell r="AA914">
            <v>80491493</v>
          </cell>
          <cell r="AB914" t="str">
            <v>DIRECTIVO</v>
          </cell>
        </row>
        <row r="915">
          <cell r="A915">
            <v>80721799</v>
          </cell>
          <cell r="B915" t="str">
            <v>1258</v>
          </cell>
          <cell r="C915" t="str">
            <v>PEÑA ROMERO JHON ALEXANDER</v>
          </cell>
          <cell r="D915" t="str">
            <v>PROFESIONAL ESPECIALIZADO 222 7</v>
          </cell>
          <cell r="E915" t="str">
            <v>PROFESIONAL ESPECIALIZADO 222 7</v>
          </cell>
          <cell r="F915" t="str">
            <v>OFICINA ASESORA DE COMUNICACIONES</v>
          </cell>
          <cell r="G915" t="str">
            <v>OFICINA ASESORA DE COMUNICACIONES</v>
          </cell>
          <cell r="H915" t="str">
            <v>DISEÑO GRAFICO</v>
          </cell>
          <cell r="I915" t="str">
            <v>DISEÑO GRAFICO</v>
          </cell>
          <cell r="J915" t="str">
            <v>TELEVISION</v>
          </cell>
          <cell r="K915" t="str">
            <v>ESPECIALIZACION EN TELEVISION</v>
          </cell>
          <cell r="L915">
            <v>42278</v>
          </cell>
          <cell r="M915">
            <v>2.8333333333333335</v>
          </cell>
          <cell r="N915" t="str">
            <v>Menos 20 servicio</v>
          </cell>
          <cell r="O915" t="str">
            <v>Planta</v>
          </cell>
          <cell r="P915" t="str">
            <v>Carrera Administ</v>
          </cell>
          <cell r="R915" t="str">
            <v>Colombia</v>
          </cell>
          <cell r="S915" t="str">
            <v>Bogotá D. C.</v>
          </cell>
          <cell r="T915" t="str">
            <v>Bogotá D. C.</v>
          </cell>
          <cell r="U915">
            <v>29990</v>
          </cell>
          <cell r="V915">
            <v>36.480555555555554</v>
          </cell>
          <cell r="W915" t="str">
            <v>Menos 55 edad</v>
          </cell>
          <cell r="X915" t="str">
            <v>ACTIVO</v>
          </cell>
          <cell r="Y915" t="str">
            <v>M</v>
          </cell>
          <cell r="Z915" t="str">
            <v>jpena@contraloriabogota.gov.co</v>
          </cell>
          <cell r="AA915">
            <v>80721799</v>
          </cell>
          <cell r="AB915" t="str">
            <v>PROFESIONAL</v>
          </cell>
        </row>
        <row r="916">
          <cell r="A916">
            <v>80724789</v>
          </cell>
          <cell r="B916" t="str">
            <v>1087</v>
          </cell>
          <cell r="C916" t="str">
            <v>CAMACHO OBREGON CARLOS GABRIEL</v>
          </cell>
          <cell r="D916" t="str">
            <v>DIRECTOR TECNICO 009 4</v>
          </cell>
          <cell r="E916" t="str">
            <v>DIRECTOR TECNICO 009 4</v>
          </cell>
          <cell r="F916" t="str">
            <v>DIRECCION DE ESTUDIOS DE ECONOMIA Y POLITICA PUBLICA</v>
          </cell>
          <cell r="G916" t="str">
            <v>DIRECCION DE ESTUDIOS DE ECONOMIA Y POLITICA PUBLICA</v>
          </cell>
          <cell r="H916" t="str">
            <v>INGENIERO CIVIL; ADMINISTRADOR DE EMPRESAS</v>
          </cell>
          <cell r="I916" t="str">
            <v>INGENIERIA CIVIL; ADMINISTRACION DE EMPRESAS</v>
          </cell>
          <cell r="J916" t="str">
            <v>FINANZAS PUBLICAS; MG. EN ADMINISTRACION</v>
          </cell>
          <cell r="K916" t="str">
            <v>ESPECIALIZACION EN FINANZAS PUBLICAS; MAESTRIA EN ADMINISTRACION</v>
          </cell>
          <cell r="L916">
            <v>42857</v>
          </cell>
          <cell r="M916">
            <v>1.2472222222222222</v>
          </cell>
          <cell r="N916" t="str">
            <v>Menos 20 servicio</v>
          </cell>
          <cell r="O916" t="str">
            <v>Planta</v>
          </cell>
          <cell r="P916" t="str">
            <v>Libre N y R</v>
          </cell>
          <cell r="R916" t="str">
            <v>Colombia</v>
          </cell>
          <cell r="S916" t="str">
            <v>Bogotá D. C.</v>
          </cell>
          <cell r="T916" t="str">
            <v>Bogotá D. C.</v>
          </cell>
          <cell r="U916">
            <v>29990</v>
          </cell>
          <cell r="V916">
            <v>36.480555555555554</v>
          </cell>
          <cell r="W916" t="str">
            <v>Menos 55 edad</v>
          </cell>
          <cell r="X916" t="str">
            <v>ACTIVO</v>
          </cell>
          <cell r="Y916" t="str">
            <v>M</v>
          </cell>
          <cell r="Z916" t="str">
            <v>cacamacho@contraloriabogota.gov.co</v>
          </cell>
          <cell r="AA916">
            <v>80724789</v>
          </cell>
          <cell r="AB916" t="str">
            <v>DIRECTIVO</v>
          </cell>
        </row>
        <row r="917">
          <cell r="A917">
            <v>80766605</v>
          </cell>
          <cell r="B917" t="str">
            <v>1146</v>
          </cell>
          <cell r="C917" t="str">
            <v xml:space="preserve">ROMERO ALVAREZ ANDERSON </v>
          </cell>
          <cell r="D917" t="str">
            <v>GERENTE 039 2</v>
          </cell>
          <cell r="E917" t="str">
            <v>GERENTE 039 2</v>
          </cell>
          <cell r="F917" t="str">
            <v>GERENCIA LOCAL SUMAPAZ</v>
          </cell>
          <cell r="G917" t="str">
            <v>DIRECCION DE PARTICIPACION CIUDADANA Y DESARROLLO LOCAL</v>
          </cell>
          <cell r="H917" t="str">
            <v>ABOGADO</v>
          </cell>
          <cell r="I917" t="str">
            <v>DERECHO</v>
          </cell>
          <cell r="J917" t="str">
            <v>DERECHO ADMINISTRATIVO</v>
          </cell>
          <cell r="K917" t="str">
            <v>ESPECIALIZACION EN DERECHO ADMINISTRATIVO</v>
          </cell>
          <cell r="L917">
            <v>42989</v>
          </cell>
          <cell r="M917">
            <v>0.88888888888888884</v>
          </cell>
          <cell r="N917" t="str">
            <v>Menos 20 servicio</v>
          </cell>
          <cell r="O917" t="str">
            <v>Planta</v>
          </cell>
          <cell r="P917" t="str">
            <v>Libre N y R</v>
          </cell>
          <cell r="R917" t="str">
            <v>Colombia</v>
          </cell>
          <cell r="S917" t="str">
            <v>Bogotá D. C.</v>
          </cell>
          <cell r="T917" t="str">
            <v>Bogotá D. C.</v>
          </cell>
          <cell r="U917">
            <v>30816</v>
          </cell>
          <cell r="V917">
            <v>34.213888888888889</v>
          </cell>
          <cell r="W917" t="str">
            <v>Menos 55 edad</v>
          </cell>
          <cell r="X917" t="str">
            <v>ACTIVO</v>
          </cell>
          <cell r="Y917" t="str">
            <v>M</v>
          </cell>
          <cell r="Z917" t="str">
            <v>aromero@contraloriabogota.gov.co</v>
          </cell>
          <cell r="AA917">
            <v>80766605</v>
          </cell>
          <cell r="AB917" t="str">
            <v>DIRECTIVO</v>
          </cell>
        </row>
        <row r="918">
          <cell r="A918">
            <v>80768867</v>
          </cell>
          <cell r="B918" t="str">
            <v>1851</v>
          </cell>
          <cell r="C918" t="str">
            <v>KURMEN CALDERON KEVIN KENNY</v>
          </cell>
          <cell r="D918" t="str">
            <v>TECNICO OPERATIVO 314 5</v>
          </cell>
          <cell r="E918" t="str">
            <v>TECNICO OPERATIVO 314 5</v>
          </cell>
          <cell r="F918" t="str">
            <v>OFICINA ASESORA DE COMUNICACIONES</v>
          </cell>
          <cell r="G918" t="str">
            <v>OFICINA ASESORA DE COMUNICACIONES</v>
          </cell>
          <cell r="H918" t="str">
            <v>7 SEMESTRE APROBADO DE DISEÑO GRAFICO</v>
          </cell>
          <cell r="I918" t="e">
            <v>#N/A</v>
          </cell>
          <cell r="K918" t="str">
            <v/>
          </cell>
          <cell r="L918">
            <v>42810</v>
          </cell>
          <cell r="M918">
            <v>1.375</v>
          </cell>
          <cell r="N918" t="str">
            <v>Menos 20 servicio</v>
          </cell>
          <cell r="O918" t="str">
            <v>Provisional</v>
          </cell>
          <cell r="P918" t="str">
            <v>Temporal</v>
          </cell>
          <cell r="R918" t="str">
            <v>Colombia</v>
          </cell>
          <cell r="S918" t="str">
            <v>Bogotá D. C.</v>
          </cell>
          <cell r="T918" t="str">
            <v>Bogotá D. C.</v>
          </cell>
          <cell r="U918">
            <v>30910</v>
          </cell>
          <cell r="V918">
            <v>33.958333333333336</v>
          </cell>
          <cell r="W918" t="str">
            <v>Menos 55 edad</v>
          </cell>
          <cell r="X918" t="str">
            <v>ACTIVO</v>
          </cell>
          <cell r="Y918" t="str">
            <v>M</v>
          </cell>
          <cell r="Z918" t="str">
            <v>kkurmen@contraloriabogota.gov.co</v>
          </cell>
          <cell r="AA918">
            <v>80768867</v>
          </cell>
          <cell r="AB918" t="str">
            <v>TÉCNICO</v>
          </cell>
        </row>
        <row r="919">
          <cell r="A919">
            <v>80769859</v>
          </cell>
          <cell r="B919" t="str">
            <v>1122</v>
          </cell>
          <cell r="C919" t="str">
            <v>GIRALDO POLANIA LUIS ALBERTO</v>
          </cell>
          <cell r="D919" t="str">
            <v>SUBDIRECTOR TECNICO 068 3</v>
          </cell>
          <cell r="E919" t="str">
            <v>SUBDIRECTOR TECNICO 068 3</v>
          </cell>
          <cell r="F919" t="str">
            <v>SUBDIRECCION DE ANALISIS, ESTADISTICAS E INDICADORES</v>
          </cell>
          <cell r="G919" t="str">
            <v>DIRECCION DE PLANEACION</v>
          </cell>
          <cell r="H919" t="str">
            <v>PROFESIONAL EN GOBIERNO Y RELACIONES INTERNACIONALES</v>
          </cell>
          <cell r="I919" t="str">
            <v>GOBIERNO Y RELACIONES INTERNACIONALES</v>
          </cell>
          <cell r="J919" t="str">
            <v>FINANZAS Y ADMINISTRACION PUBLICA</v>
          </cell>
          <cell r="K919" t="str">
            <v>ESPECIALIZACION EN FINANZAS Y ADMINISTRACION PUBLICA</v>
          </cell>
          <cell r="L919">
            <v>42592</v>
          </cell>
          <cell r="M919">
            <v>1.9750000000000001</v>
          </cell>
          <cell r="N919" t="str">
            <v>Menos 20 servicio</v>
          </cell>
          <cell r="O919" t="str">
            <v>Planta</v>
          </cell>
          <cell r="P919" t="str">
            <v>Libre N y R</v>
          </cell>
          <cell r="R919" t="str">
            <v>Colombia</v>
          </cell>
          <cell r="S919" t="str">
            <v>Bogotá D. C.</v>
          </cell>
          <cell r="T919" t="str">
            <v>Bogotá D. C.</v>
          </cell>
          <cell r="U919">
            <v>31006</v>
          </cell>
          <cell r="V919">
            <v>33.697222222222223</v>
          </cell>
          <cell r="W919" t="str">
            <v>Menos 55 edad</v>
          </cell>
          <cell r="X919" t="str">
            <v>ACTIVO</v>
          </cell>
          <cell r="Y919" t="str">
            <v>M</v>
          </cell>
          <cell r="Z919" t="str">
            <v>lgiraldo@contraloriabogota.gov.co</v>
          </cell>
          <cell r="AA919">
            <v>80769859</v>
          </cell>
          <cell r="AB919" t="str">
            <v>DIRECTIVO</v>
          </cell>
        </row>
        <row r="920">
          <cell r="A920">
            <v>80774617</v>
          </cell>
          <cell r="B920" t="str">
            <v>1841</v>
          </cell>
          <cell r="C920" t="str">
            <v>LEIVA MARTINEZ CHRISTIAN CAMILO</v>
          </cell>
          <cell r="D920" t="str">
            <v>TECNICO OPERATIVO 314 5</v>
          </cell>
          <cell r="E920" t="str">
            <v>TECNICO OPERATIVO 314 5</v>
          </cell>
          <cell r="F920" t="str">
            <v>DIRECCION DE TECNOLOGIAS DE LA INFORMACION Y LAS COMUNICACIONES</v>
          </cell>
          <cell r="G920" t="str">
            <v>DIRECCION DE TECNOLOGIAS DE LA INFORMACION Y LAS COMUNICACIONES</v>
          </cell>
          <cell r="H920" t="str">
            <v>TECNICO LABORAL EN ANALISIS Y DISEÑO; TECNICO PROFESIONAL EN TELECOMUNICACIONES; ESPECIALISTA TECNICO EN INSTALACION DE SISTEMAS SOLARES</v>
          </cell>
          <cell r="I920" t="str">
            <v>TECNOLOGIA EN ANALISIS Y DISEÑO DE SISTEMAS; TECNICO PROFESIONAL EN TELECOMUNICACIONES</v>
          </cell>
          <cell r="J920" t="str">
            <v/>
          </cell>
          <cell r="K920" t="str">
            <v/>
          </cell>
          <cell r="L920">
            <v>42524</v>
          </cell>
          <cell r="M920">
            <v>2.161111111111111</v>
          </cell>
          <cell r="N920" t="str">
            <v>Menos 20 servicio</v>
          </cell>
          <cell r="O920" t="str">
            <v>Planta</v>
          </cell>
          <cell r="P920" t="str">
            <v>Carrera Administ</v>
          </cell>
          <cell r="R920" t="str">
            <v>Colombia</v>
          </cell>
          <cell r="S920" t="str">
            <v>Bogotá D. C.</v>
          </cell>
          <cell r="T920" t="str">
            <v>Bogotá D. C.</v>
          </cell>
          <cell r="U920">
            <v>31353</v>
          </cell>
          <cell r="V920">
            <v>32.74722222222222</v>
          </cell>
          <cell r="W920" t="str">
            <v>Menos 55 edad</v>
          </cell>
          <cell r="X920" t="str">
            <v>ACTIVO</v>
          </cell>
          <cell r="Y920" t="str">
            <v>M</v>
          </cell>
          <cell r="Z920" t="str">
            <v>cleiva@contraloriabogota.gov.co</v>
          </cell>
          <cell r="AA920">
            <v>80774617</v>
          </cell>
          <cell r="AB920" t="str">
            <v>TÉCNICO</v>
          </cell>
        </row>
        <row r="921">
          <cell r="A921">
            <v>80817586</v>
          </cell>
          <cell r="B921" t="str">
            <v>2118</v>
          </cell>
          <cell r="C921" t="str">
            <v xml:space="preserve">BELTRAN RIVERA LEONARDO </v>
          </cell>
          <cell r="D921" t="str">
            <v>PROFESIONAL UNIVERSITARIO 219 1</v>
          </cell>
          <cell r="E921" t="str">
            <v>PROFESIONAL UNIVERSITARIO 219 1</v>
          </cell>
          <cell r="F921" t="str">
            <v>DIRECCION SECTOR HABITAT Y AMBIENTE</v>
          </cell>
          <cell r="G921" t="str">
            <v>DIRECCION SECTOR HABITAT Y AMBIENTE</v>
          </cell>
          <cell r="H921" t="str">
            <v>INGENIERO DE PETROLEOS</v>
          </cell>
          <cell r="I921" t="str">
            <v>INGENIERIA DE PETROLEOS</v>
          </cell>
          <cell r="J921" t="str">
            <v>PRODUCCION DE HIDROCARBUROS</v>
          </cell>
          <cell r="K921" t="str">
            <v>ESPECIALIZACION EN PRODUCCION DE HIDROCARBUROS</v>
          </cell>
          <cell r="L921">
            <v>42898</v>
          </cell>
          <cell r="M921">
            <v>1.1361111111111111</v>
          </cell>
          <cell r="N921" t="str">
            <v>Menos 20 servicio</v>
          </cell>
          <cell r="O921" t="str">
            <v>Provisional</v>
          </cell>
          <cell r="P921" t="str">
            <v>Definitivo</v>
          </cell>
          <cell r="R921" t="str">
            <v>Colombia</v>
          </cell>
          <cell r="S921" t="str">
            <v>Atlántico</v>
          </cell>
          <cell r="T921" t="str">
            <v>Barranquilla</v>
          </cell>
          <cell r="U921">
            <v>30959</v>
          </cell>
          <cell r="V921">
            <v>33.825000000000003</v>
          </cell>
          <cell r="W921" t="str">
            <v>Menos 55 edad</v>
          </cell>
          <cell r="X921" t="str">
            <v>ACTIVO</v>
          </cell>
          <cell r="Y921" t="str">
            <v>M</v>
          </cell>
          <cell r="Z921" t="str">
            <v>lbeltran@contraloriabogota.gov.co</v>
          </cell>
          <cell r="AA921">
            <v>80817586</v>
          </cell>
          <cell r="AB921" t="str">
            <v>PROFESIONAL</v>
          </cell>
        </row>
        <row r="922">
          <cell r="A922">
            <v>80850052</v>
          </cell>
          <cell r="B922" t="str">
            <v>1180</v>
          </cell>
          <cell r="C922" t="str">
            <v>MARTINEZ GOMEZ ANDRES RICARDO</v>
          </cell>
          <cell r="D922" t="str">
            <v>GERENTE 039 1</v>
          </cell>
          <cell r="E922" t="str">
            <v>GERENTE 039 1</v>
          </cell>
          <cell r="F922" t="str">
            <v>DIRECCION SECTOR SALUD</v>
          </cell>
          <cell r="G922" t="str">
            <v>DIRECCION SECTOR SALUD</v>
          </cell>
          <cell r="H922" t="str">
            <v>PSICOLOGO</v>
          </cell>
          <cell r="I922" t="str">
            <v>PSICOLOGIA</v>
          </cell>
          <cell r="J922" t="str">
            <v>INTERVENCION Y GERENCIA SOCIAL</v>
          </cell>
          <cell r="K922" t="str">
            <v>ESPECIALIZACION EN INTERVENCION Y GERENCIA SOCIAL</v>
          </cell>
          <cell r="L922">
            <v>42037</v>
          </cell>
          <cell r="M922">
            <v>3.4972222222222222</v>
          </cell>
          <cell r="N922" t="str">
            <v>Menos 20 servicio</v>
          </cell>
          <cell r="O922" t="str">
            <v>Planta</v>
          </cell>
          <cell r="P922" t="str">
            <v>Libre N y R</v>
          </cell>
          <cell r="R922" t="str">
            <v>Colombia</v>
          </cell>
          <cell r="S922" t="str">
            <v>Tolima</v>
          </cell>
          <cell r="T922" t="str">
            <v>Ibagué</v>
          </cell>
          <cell r="U922">
            <v>30769</v>
          </cell>
          <cell r="V922">
            <v>34.341666666666669</v>
          </cell>
          <cell r="W922" t="str">
            <v>Menos 55 edad</v>
          </cell>
          <cell r="X922" t="str">
            <v>ACTIVO</v>
          </cell>
          <cell r="Y922" t="str">
            <v>M</v>
          </cell>
          <cell r="Z922" t="str">
            <v>amartinez@contraloriabogota.gov.co</v>
          </cell>
          <cell r="AA922">
            <v>80850052</v>
          </cell>
          <cell r="AB922" t="str">
            <v>DIRECTIVO</v>
          </cell>
        </row>
        <row r="923">
          <cell r="A923">
            <v>80872792</v>
          </cell>
          <cell r="B923" t="str">
            <v>1390</v>
          </cell>
          <cell r="C923" t="str">
            <v>ASCENCIO MORENO MAURICIO ALEJANDRO</v>
          </cell>
          <cell r="D923" t="str">
            <v>PROFESIONAL ESPECIALIZADO 222 7</v>
          </cell>
          <cell r="E923" t="str">
            <v>PROFESIONAL ESPECIALIZADO 222 7</v>
          </cell>
          <cell r="F923" t="str">
            <v>OFICINA ASESORA JURIDICA</v>
          </cell>
          <cell r="G923" t="str">
            <v>OFICINA ASESORA JURIDICA</v>
          </cell>
          <cell r="H923" t="str">
            <v>ABOGADO</v>
          </cell>
          <cell r="I923" t="str">
            <v>DERECHO</v>
          </cell>
          <cell r="J923" t="str">
            <v/>
          </cell>
          <cell r="K923" t="str">
            <v/>
          </cell>
          <cell r="L923">
            <v>41094</v>
          </cell>
          <cell r="M923">
            <v>6.0750000000000002</v>
          </cell>
          <cell r="N923" t="str">
            <v>Menos 20 servicio</v>
          </cell>
          <cell r="O923" t="str">
            <v>Planta</v>
          </cell>
          <cell r="P923" t="str">
            <v>Carrera Administ</v>
          </cell>
          <cell r="R923" t="str">
            <v>Colombia</v>
          </cell>
          <cell r="S923" t="str">
            <v>Bogotá D. C.</v>
          </cell>
          <cell r="T923" t="str">
            <v>Bogotá D. C.</v>
          </cell>
          <cell r="U923">
            <v>31122</v>
          </cell>
          <cell r="V923">
            <v>33.375</v>
          </cell>
          <cell r="W923" t="str">
            <v>Menos 55 edad</v>
          </cell>
          <cell r="X923" t="str">
            <v>ACTIVO</v>
          </cell>
          <cell r="Y923" t="str">
            <v>M</v>
          </cell>
          <cell r="Z923" t="str">
            <v>mascencio@contraloriabogota.gov.co</v>
          </cell>
          <cell r="AA923">
            <v>80872792</v>
          </cell>
          <cell r="AB923" t="str">
            <v>PROFESIONAL</v>
          </cell>
        </row>
        <row r="924">
          <cell r="A924">
            <v>88136151</v>
          </cell>
          <cell r="B924" t="str">
            <v>1189</v>
          </cell>
          <cell r="C924" t="str">
            <v>PEÑARANDA TORRADO JAIRO ENRIQUE</v>
          </cell>
          <cell r="D924" t="str">
            <v>ASESOR 105 2</v>
          </cell>
          <cell r="E924" t="str">
            <v>ASESOR 105 2</v>
          </cell>
          <cell r="F924" t="str">
            <v>DIRECCION SECTOR HACIENDA</v>
          </cell>
          <cell r="G924" t="str">
            <v>DIRECCION SECTOR HACIENDA</v>
          </cell>
          <cell r="H924" t="str">
            <v>ECONOMISTA</v>
          </cell>
          <cell r="I924" t="str">
            <v>ECONOMIA</v>
          </cell>
          <cell r="J924" t="str">
            <v>FORMULACION Y EVALUACION SOCIAL Y ECONOMICA DE PROYECTOS</v>
          </cell>
          <cell r="K924" t="str">
            <v>ESPECIALIZACION EN FORMULACION Y EVALUACION SOCIAL Y ECONOMICA DE PROYECTOS</v>
          </cell>
          <cell r="L924">
            <v>41129</v>
          </cell>
          <cell r="M924">
            <v>5.9805555555555552</v>
          </cell>
          <cell r="N924" t="str">
            <v>Menos 20 servicio</v>
          </cell>
          <cell r="O924" t="str">
            <v>Planta</v>
          </cell>
          <cell r="P924" t="str">
            <v>Libre N y R</v>
          </cell>
          <cell r="R924" t="str">
            <v>Colombia</v>
          </cell>
          <cell r="S924" t="str">
            <v>Norte de Santander</v>
          </cell>
          <cell r="T924" t="str">
            <v>Abrego</v>
          </cell>
          <cell r="U924">
            <v>23102</v>
          </cell>
          <cell r="V924">
            <v>55.333333333333336</v>
          </cell>
          <cell r="W924" t="str">
            <v>Mas 55 edad</v>
          </cell>
          <cell r="X924" t="str">
            <v>ACTIVO</v>
          </cell>
          <cell r="Y924" t="str">
            <v>M</v>
          </cell>
          <cell r="Z924" t="str">
            <v>jpenaranda@contraloriabogota.gov.co</v>
          </cell>
          <cell r="AA924">
            <v>88136151</v>
          </cell>
          <cell r="AB924" t="str">
            <v>ASESOR</v>
          </cell>
        </row>
        <row r="925">
          <cell r="A925">
            <v>91068996</v>
          </cell>
          <cell r="B925" t="str">
            <v>1765</v>
          </cell>
          <cell r="C925" t="str">
            <v xml:space="preserve">CABALLERO SANTOS GERMAN </v>
          </cell>
          <cell r="D925" t="str">
            <v>PROFESIONAL UNIVERSITARIO 219 3</v>
          </cell>
          <cell r="E925" t="str">
            <v>PROFESIONAL UNIVERSITARIO 219 1</v>
          </cell>
          <cell r="F925" t="str">
            <v>DIRECCION SECTOR SALUD</v>
          </cell>
          <cell r="G925" t="str">
            <v>DIRECCION SECTOR SALUD</v>
          </cell>
          <cell r="H925" t="str">
            <v>ADMINISTRADOR PUBLICO</v>
          </cell>
          <cell r="I925" t="str">
            <v>ADMINISTRACION PUBLICA</v>
          </cell>
          <cell r="J925" t="str">
            <v/>
          </cell>
          <cell r="K925" t="str">
            <v/>
          </cell>
          <cell r="L925">
            <v>42444</v>
          </cell>
          <cell r="M925">
            <v>2.3777777777777778</v>
          </cell>
          <cell r="N925" t="str">
            <v>Menos 20 servicio</v>
          </cell>
          <cell r="O925" t="str">
            <v>Planta</v>
          </cell>
          <cell r="P925" t="str">
            <v>Carrera Administ</v>
          </cell>
          <cell r="R925" t="str">
            <v>Colombia</v>
          </cell>
          <cell r="S925" t="str">
            <v>Santander</v>
          </cell>
          <cell r="T925" t="str">
            <v>San Gil</v>
          </cell>
          <cell r="U925">
            <v>23329</v>
          </cell>
          <cell r="V925">
            <v>54.713888888888889</v>
          </cell>
          <cell r="W925" t="str">
            <v>Menos 55 edad</v>
          </cell>
          <cell r="X925" t="str">
            <v>ACTIVO</v>
          </cell>
          <cell r="Y925" t="str">
            <v>M</v>
          </cell>
          <cell r="Z925" t="str">
            <v>gcaballero@contraloriabogota.gov.co</v>
          </cell>
          <cell r="AA925">
            <v>91068996</v>
          </cell>
          <cell r="AB925" t="str">
            <v>PROFESIONAL</v>
          </cell>
        </row>
        <row r="926">
          <cell r="A926">
            <v>91104837</v>
          </cell>
          <cell r="B926" t="str">
            <v>1457</v>
          </cell>
          <cell r="C926" t="str">
            <v xml:space="preserve">BARBOSA AYALA GERMAN </v>
          </cell>
          <cell r="D926" t="str">
            <v>PROFESIONAL ESPECIALIZADO 222 7</v>
          </cell>
          <cell r="E926" t="str">
            <v>PROFESIONAL ESPECIALIZADO 222 5</v>
          </cell>
          <cell r="F926" t="str">
            <v>DIRECCION SECTOR SALUD</v>
          </cell>
          <cell r="G926" t="str">
            <v>DIRECCION SECTOR SALUD</v>
          </cell>
          <cell r="H926" t="str">
            <v>INGENIERO DE SISTEMAS</v>
          </cell>
          <cell r="I926" t="str">
            <v>INGENIERIA DE SISTEMAS</v>
          </cell>
          <cell r="J926" t="str">
            <v>GERENCIA FINANCIERA; AUDITOR DE SISTEMAS DE INFORMACION</v>
          </cell>
          <cell r="K926" t="str">
            <v>ESPECIALIZACION EN GERENCIA FINANCIERA; ESPECIALIZACION EN AUDITORIA DE SISTEMAS DE INFORMACION</v>
          </cell>
          <cell r="L926">
            <v>42200</v>
          </cell>
          <cell r="M926">
            <v>3.0444444444444443</v>
          </cell>
          <cell r="N926" t="str">
            <v>Menos 20 servicio</v>
          </cell>
          <cell r="O926" t="str">
            <v>Planta</v>
          </cell>
          <cell r="P926" t="str">
            <v>Carrera Administ</v>
          </cell>
          <cell r="R926" t="str">
            <v>Colombia</v>
          </cell>
          <cell r="S926" t="str">
            <v>Santander</v>
          </cell>
          <cell r="T926" t="str">
            <v>Socorro</v>
          </cell>
          <cell r="U926">
            <v>24283</v>
          </cell>
          <cell r="V926">
            <v>52.1</v>
          </cell>
          <cell r="W926" t="str">
            <v>Menos 55 edad</v>
          </cell>
          <cell r="X926" t="str">
            <v>ACTIVO</v>
          </cell>
          <cell r="Y926" t="str">
            <v>M</v>
          </cell>
          <cell r="Z926" t="str">
            <v>gbarbosa@contraloriabogota.gov.co</v>
          </cell>
          <cell r="AA926">
            <v>91104837</v>
          </cell>
          <cell r="AB926" t="str">
            <v>PROFESIONAL</v>
          </cell>
        </row>
        <row r="927">
          <cell r="A927">
            <v>91111485</v>
          </cell>
          <cell r="B927" t="str">
            <v>1173</v>
          </cell>
          <cell r="C927" t="str">
            <v>SALAZAR ARBOLEDA JUAN GUILLERMO</v>
          </cell>
          <cell r="D927" t="str">
            <v>GERENTE 039 1</v>
          </cell>
          <cell r="E927" t="str">
            <v>GERENTE 039 1</v>
          </cell>
          <cell r="F927" t="str">
            <v>DIRECCION SECTOR EQUIDAD Y GENERO</v>
          </cell>
          <cell r="G927" t="str">
            <v>DIRECCION SECTOR EQUIDAD Y GENERO</v>
          </cell>
          <cell r="H927" t="str">
            <v>ABOGADO</v>
          </cell>
          <cell r="I927" t="str">
            <v>DERECHO</v>
          </cell>
          <cell r="J927" t="str">
            <v>DERECHO PENAL</v>
          </cell>
          <cell r="K927" t="str">
            <v>ESPECIALIZACION EN DERECHO PENAL</v>
          </cell>
          <cell r="L927">
            <v>42614</v>
          </cell>
          <cell r="M927">
            <v>1.9166666666666667</v>
          </cell>
          <cell r="N927" t="str">
            <v>Menos 20 servicio</v>
          </cell>
          <cell r="O927" t="str">
            <v>Planta</v>
          </cell>
          <cell r="P927" t="str">
            <v>Libre N y R</v>
          </cell>
          <cell r="R927" t="str">
            <v>Colombia</v>
          </cell>
          <cell r="S927" t="str">
            <v>Santander</v>
          </cell>
          <cell r="T927" t="str">
            <v>Socorro</v>
          </cell>
          <cell r="U927">
            <v>30054</v>
          </cell>
          <cell r="V927">
            <v>36.299999999999997</v>
          </cell>
          <cell r="W927" t="str">
            <v>Menos 55 edad</v>
          </cell>
          <cell r="X927" t="str">
            <v>ACTIVO</v>
          </cell>
          <cell r="Y927" t="str">
            <v>M</v>
          </cell>
          <cell r="Z927" t="str">
            <v>jsalazar@contraloriabogota.gov.co</v>
          </cell>
          <cell r="AA927">
            <v>91111485</v>
          </cell>
          <cell r="AB927" t="str">
            <v>DIRECTIVO</v>
          </cell>
        </row>
        <row r="928">
          <cell r="A928">
            <v>91209332</v>
          </cell>
          <cell r="B928" t="str">
            <v>1130</v>
          </cell>
          <cell r="C928" t="str">
            <v>TRIANA VARGAS SEGUNDO SANTOS</v>
          </cell>
          <cell r="D928" t="str">
            <v>GERENTE 039 2</v>
          </cell>
          <cell r="E928" t="str">
            <v>GERENTE 039 2</v>
          </cell>
          <cell r="F928" t="str">
            <v>GERENCIA LOCAL USAQUEN</v>
          </cell>
          <cell r="G928" t="str">
            <v>DIRECCION DE PARTICIPACION CIUDADANA Y DESARROLLO LOCAL</v>
          </cell>
          <cell r="H928" t="str">
            <v>INGENIERO INDUSTRIAL</v>
          </cell>
          <cell r="I928" t="str">
            <v>INGENIERIA INDUSTRIAL</v>
          </cell>
          <cell r="J928" t="str">
            <v>GESTION FINANCIERA</v>
          </cell>
          <cell r="K928" t="str">
            <v>ESPECIALIZACION EN GESTION FINANCIERA</v>
          </cell>
          <cell r="L928">
            <v>40868</v>
          </cell>
          <cell r="M928">
            <v>6.6944444444444446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R928" t="str">
            <v>Colombia</v>
          </cell>
          <cell r="S928" t="str">
            <v>Santander</v>
          </cell>
          <cell r="T928" t="str">
            <v>Aguada</v>
          </cell>
          <cell r="U928">
            <v>21923</v>
          </cell>
          <cell r="V928">
            <v>58.56388888888889</v>
          </cell>
          <cell r="W928" t="str">
            <v>Mas 55 edad</v>
          </cell>
          <cell r="X928" t="str">
            <v>ACTIVO</v>
          </cell>
          <cell r="Y928" t="str">
            <v>M</v>
          </cell>
          <cell r="Z928" t="str">
            <v>striana@contraloriabogota.gov.co</v>
          </cell>
          <cell r="AA928">
            <v>91209332</v>
          </cell>
          <cell r="AB928" t="str">
            <v>DIRECTIVO</v>
          </cell>
        </row>
        <row r="929">
          <cell r="A929">
            <v>91225580</v>
          </cell>
          <cell r="B929" t="str">
            <v>1084</v>
          </cell>
          <cell r="C929" t="str">
            <v xml:space="preserve">ROSAS TIBANA JAVIER </v>
          </cell>
          <cell r="D929" t="str">
            <v>DIRECTOR TECNICO 009 4</v>
          </cell>
          <cell r="E929" t="str">
            <v>DIRECTOR TECNICO 009 4</v>
          </cell>
          <cell r="F929" t="str">
            <v>DIRECCION SECTOR SALUD</v>
          </cell>
          <cell r="G929" t="str">
            <v>DIRECCION SECTOR SALUD</v>
          </cell>
          <cell r="H929" t="str">
            <v>ABOGADO; LIC. EN ADMINISTRACION EDUCATIVA</v>
          </cell>
          <cell r="I929" t="str">
            <v>DERECHO; LICENCIATURA EN ADMINISTRACION EDUCATIVA</v>
          </cell>
          <cell r="K929" t="str">
            <v/>
          </cell>
          <cell r="L929">
            <v>42857</v>
          </cell>
          <cell r="M929">
            <v>1.2472222222222222</v>
          </cell>
          <cell r="N929" t="str">
            <v>Menos 20 servicio</v>
          </cell>
          <cell r="O929" t="str">
            <v>Planta</v>
          </cell>
          <cell r="P929" t="str">
            <v>Libre N y R</v>
          </cell>
          <cell r="R929" t="str">
            <v>Colombia</v>
          </cell>
          <cell r="S929" t="str">
            <v>Santander</v>
          </cell>
          <cell r="T929" t="str">
            <v>Bucaramanga</v>
          </cell>
          <cell r="U929">
            <v>22500</v>
          </cell>
          <cell r="V929">
            <v>56.983333333333334</v>
          </cell>
          <cell r="W929" t="str">
            <v>Mas 55 edad</v>
          </cell>
          <cell r="X929" t="str">
            <v>ACTIVO</v>
          </cell>
          <cell r="Y929" t="str">
            <v>M</v>
          </cell>
          <cell r="Z929" t="str">
            <v>jrosas@contraloriabogota.gov.co</v>
          </cell>
          <cell r="AA929">
            <v>91225580</v>
          </cell>
          <cell r="AB929" t="str">
            <v>DIRECTIVO</v>
          </cell>
        </row>
        <row r="930">
          <cell r="A930">
            <v>91238086</v>
          </cell>
          <cell r="B930" t="str">
            <v>1963</v>
          </cell>
          <cell r="C930" t="str">
            <v>HERNANDEZ LOPEZ HERNANN URIEL</v>
          </cell>
          <cell r="D930" t="str">
            <v>SECRETARIO 440 8</v>
          </cell>
          <cell r="E930" t="str">
            <v>SECRETARIO 440 7</v>
          </cell>
          <cell r="F930" t="str">
            <v>DIRECCION DE TECNOLOGIAS DE LA INFORMACION Y LAS COMUNICACIONES</v>
          </cell>
          <cell r="G930" t="str">
            <v>DIRECCION DE TECNOLOGIAS DE LA INFORMACION Y LAS COMUNICACIONES</v>
          </cell>
          <cell r="H930" t="str">
            <v>TECNOLOGO EN ADMINISTRADOR DE EMPRESAS</v>
          </cell>
          <cell r="I930" t="str">
            <v>TECNOLOGIA EN ADMINISTRACION DE EMPRESAS</v>
          </cell>
          <cell r="J930" t="str">
            <v/>
          </cell>
          <cell r="K930" t="str">
            <v/>
          </cell>
          <cell r="L930">
            <v>42254</v>
          </cell>
          <cell r="M930">
            <v>2.9</v>
          </cell>
          <cell r="N930" t="str">
            <v>Menos 20 servicio</v>
          </cell>
          <cell r="O930" t="str">
            <v>Planta</v>
          </cell>
          <cell r="P930" t="str">
            <v>Carrera Administ</v>
          </cell>
          <cell r="R930" t="str">
            <v>Colombia</v>
          </cell>
          <cell r="S930" t="str">
            <v>Bogotá D. C.</v>
          </cell>
          <cell r="T930" t="str">
            <v>Bogotá D. C.</v>
          </cell>
          <cell r="U930">
            <v>23826</v>
          </cell>
          <cell r="V930">
            <v>53.35</v>
          </cell>
          <cell r="W930" t="str">
            <v>Menos 55 edad</v>
          </cell>
          <cell r="X930" t="str">
            <v>ACTIVO</v>
          </cell>
          <cell r="Y930" t="str">
            <v>M</v>
          </cell>
          <cell r="Z930" t="str">
            <v>hhernandez@contraloriabogota.gov.co</v>
          </cell>
          <cell r="AA930">
            <v>91238086</v>
          </cell>
          <cell r="AB930" t="str">
            <v>ASISTENCIAL</v>
          </cell>
        </row>
        <row r="931">
          <cell r="A931">
            <v>91284422</v>
          </cell>
          <cell r="B931" t="str">
            <v>1426</v>
          </cell>
          <cell r="C931" t="str">
            <v>FIGUEROA  CESAR ARIEL</v>
          </cell>
          <cell r="D931" t="str">
            <v>PROFESIONAL ESPECIALIZADO 222 7</v>
          </cell>
          <cell r="E931" t="str">
            <v>PROFESIONAL ESPECIALIZADO 222 7</v>
          </cell>
          <cell r="F931" t="str">
            <v>DIRECCION SECTOR MOVILIDAD</v>
          </cell>
          <cell r="G931" t="str">
            <v>DIRECCION SECTOR MOVILIDAD</v>
          </cell>
          <cell r="H931" t="str">
            <v>INGENIERO DE VIAS Y TRANSPORTES</v>
          </cell>
          <cell r="I931" t="str">
            <v>INGENIERIA DE TRANSPORTE Y VIAS</v>
          </cell>
          <cell r="J931" t="str">
            <v>GERENCIA INTEGRAL DE OBRAS</v>
          </cell>
          <cell r="K931" t="str">
            <v>ESPECIALIZACION EN GERENCIA INTEGRAL DE OBRAS</v>
          </cell>
          <cell r="L931">
            <v>42347</v>
          </cell>
          <cell r="M931">
            <v>2.6444444444444444</v>
          </cell>
          <cell r="N931" t="str">
            <v>Menos 20 servicio</v>
          </cell>
          <cell r="O931" t="str">
            <v>Planta</v>
          </cell>
          <cell r="P931" t="str">
            <v>Carrera Administ</v>
          </cell>
          <cell r="R931" t="str">
            <v>Colombia</v>
          </cell>
          <cell r="S931" t="str">
            <v>Santander</v>
          </cell>
          <cell r="T931" t="str">
            <v>Surata</v>
          </cell>
          <cell r="U931">
            <v>26445</v>
          </cell>
          <cell r="V931">
            <v>46.180555555555557</v>
          </cell>
          <cell r="W931" t="str">
            <v>Menos 55 edad</v>
          </cell>
          <cell r="X931" t="str">
            <v>ACTIVO</v>
          </cell>
          <cell r="Y931" t="str">
            <v>M</v>
          </cell>
          <cell r="Z931" t="str">
            <v>cfigueroa@contraloriabogota.gov.co</v>
          </cell>
          <cell r="AA931">
            <v>91284422</v>
          </cell>
          <cell r="AB931" t="str">
            <v>PROFESIONAL</v>
          </cell>
        </row>
        <row r="932">
          <cell r="A932">
            <v>91494257</v>
          </cell>
          <cell r="B932" t="str">
            <v>1501</v>
          </cell>
          <cell r="C932" t="str">
            <v xml:space="preserve">GOMEZ CARVAJAL VITERBO </v>
          </cell>
          <cell r="D932" t="str">
            <v>PROFESIONAL UNIVERSITARIO 219 3</v>
          </cell>
          <cell r="E932" t="str">
            <v>PROFESIONAL UNIVERSITARIO 219 3</v>
          </cell>
          <cell r="F932" t="str">
            <v>DIRECCION DE REACCION INMEDIATA</v>
          </cell>
          <cell r="G932" t="str">
            <v>DIRECCION DE REACCION INMEDIATA</v>
          </cell>
          <cell r="H932" t="str">
            <v>INGENIERO DE TRANSPORTE Y VIAS</v>
          </cell>
          <cell r="I932" t="str">
            <v>INGENIERIA DE TRANSPORTE Y VIAS</v>
          </cell>
          <cell r="J932" t="str">
            <v>CONTRATACION ESTATAL</v>
          </cell>
          <cell r="K932" t="str">
            <v>ESPECIALIZACION EN CONTRATACION ESTATAL</v>
          </cell>
          <cell r="L932">
            <v>42614</v>
          </cell>
          <cell r="M932">
            <v>1.9166666666666667</v>
          </cell>
          <cell r="N932" t="str">
            <v>Menos 20 servicio</v>
          </cell>
          <cell r="O932" t="str">
            <v>Provisional</v>
          </cell>
          <cell r="P932" t="str">
            <v>Temporal</v>
          </cell>
          <cell r="R932" t="str">
            <v>Colombia</v>
          </cell>
          <cell r="S932" t="str">
            <v>Bogotá D. C.</v>
          </cell>
          <cell r="T932" t="str">
            <v>Bogotá D. C.</v>
          </cell>
          <cell r="U932">
            <v>28152</v>
          </cell>
          <cell r="V932">
            <v>41.511111111111113</v>
          </cell>
          <cell r="W932" t="str">
            <v>Menos 55 edad</v>
          </cell>
          <cell r="X932" t="str">
            <v>ACTIVO</v>
          </cell>
          <cell r="Y932" t="str">
            <v>M</v>
          </cell>
          <cell r="Z932" t="str">
            <v>vgomez@contraloriabogota.gov.co</v>
          </cell>
          <cell r="AA932">
            <v>91494257</v>
          </cell>
          <cell r="AB932" t="str">
            <v>PROFESIONAL</v>
          </cell>
        </row>
        <row r="933">
          <cell r="A933">
            <v>92552220</v>
          </cell>
          <cell r="B933" t="str">
            <v>1161</v>
          </cell>
          <cell r="C933" t="str">
            <v>SANABRIA VERGARA JULIO ENRIQUE</v>
          </cell>
          <cell r="D933" t="str">
            <v>GERENTE 039 1</v>
          </cell>
          <cell r="E933" t="str">
            <v>GERENTE 039 1</v>
          </cell>
          <cell r="F933" t="str">
            <v>DIRECCION SECTOR MOVILIDAD</v>
          </cell>
          <cell r="G933" t="str">
            <v>DIRECCION SECTOR MOVILIDAD</v>
          </cell>
          <cell r="H933" t="str">
            <v>ABOGADO</v>
          </cell>
          <cell r="I933" t="str">
            <v>DERECHO</v>
          </cell>
          <cell r="J933" t="str">
            <v>DERECHO PROCESAL; DERECHOS HUMANOS; INVESTIGACION CRIMINAL Y JUZGAMIENTO EN EL SISTEMA PENAL ACUSATORIO</v>
          </cell>
          <cell r="K933" t="e">
            <v>#N/A</v>
          </cell>
          <cell r="L933">
            <v>43053</v>
          </cell>
          <cell r="M933">
            <v>0.71388888888888891</v>
          </cell>
          <cell r="N933" t="str">
            <v>Menos 20 servicio</v>
          </cell>
          <cell r="O933" t="str">
            <v>Planta</v>
          </cell>
          <cell r="P933" t="str">
            <v>Libre N y R</v>
          </cell>
          <cell r="R933" t="str">
            <v>Colombia</v>
          </cell>
          <cell r="S933" t="str">
            <v>Sucre</v>
          </cell>
          <cell r="T933" t="str">
            <v>Corozal</v>
          </cell>
          <cell r="U933">
            <v>25534</v>
          </cell>
          <cell r="V933">
            <v>48.677777777777777</v>
          </cell>
          <cell r="W933" t="str">
            <v>Menos 55 edad</v>
          </cell>
          <cell r="X933" t="str">
            <v>ACTIVO</v>
          </cell>
          <cell r="Y933" t="str">
            <v>M</v>
          </cell>
          <cell r="Z933" t="str">
            <v>jusanabria@contraloriabogota.gov.co</v>
          </cell>
          <cell r="AA933">
            <v>92552220</v>
          </cell>
          <cell r="AB933" t="str">
            <v>DIRECTIVO</v>
          </cell>
        </row>
        <row r="934">
          <cell r="A934">
            <v>92559933</v>
          </cell>
          <cell r="B934" t="str">
            <v>1715</v>
          </cell>
          <cell r="C934" t="str">
            <v>GONZALEZ TATIS ELKIN GIOVANNI</v>
          </cell>
          <cell r="D934" t="str">
            <v>PROFESIONAL UNIVERSITARIO 219 3</v>
          </cell>
          <cell r="E934" t="str">
            <v>PROFESIONAL UNIVERSITARIO 219 3</v>
          </cell>
          <cell r="F934" t="str">
            <v>DIRECCION SECTOR CULTURA, RECREACION Y DEPORTE</v>
          </cell>
          <cell r="G934" t="str">
            <v>DIRECCION SECTOR CULTURA, RECREACION Y DEPORTE</v>
          </cell>
          <cell r="H934" t="str">
            <v>INGENIERO CIVIL</v>
          </cell>
          <cell r="I934" t="str">
            <v>INGENIERIA CIVIL</v>
          </cell>
          <cell r="J934" t="str">
            <v>GERENCIA DE PROYECTOS</v>
          </cell>
          <cell r="K934" t="str">
            <v>ESPECIALIZACION EN GERENCIA DE PROYECTOS</v>
          </cell>
          <cell r="L934">
            <v>42339</v>
          </cell>
          <cell r="M934">
            <v>2.6666666666666665</v>
          </cell>
          <cell r="N934" t="str">
            <v>Menos 20 servicio</v>
          </cell>
          <cell r="O934" t="str">
            <v>Planta</v>
          </cell>
          <cell r="P934" t="str">
            <v>Carrera Administ</v>
          </cell>
          <cell r="R934" t="str">
            <v>Colombia</v>
          </cell>
          <cell r="S934" t="str">
            <v>Sucre</v>
          </cell>
          <cell r="T934" t="str">
            <v>Corozal</v>
          </cell>
          <cell r="U934">
            <v>29650</v>
          </cell>
          <cell r="V934">
            <v>37.405555555555559</v>
          </cell>
          <cell r="W934" t="str">
            <v>Menos 55 edad</v>
          </cell>
          <cell r="X934" t="str">
            <v>ACTIVO</v>
          </cell>
          <cell r="Y934" t="str">
            <v>M</v>
          </cell>
          <cell r="Z934" t="str">
            <v>egonzalez@contraloriabogota.gov.co</v>
          </cell>
          <cell r="AA934">
            <v>92559933</v>
          </cell>
          <cell r="AB934" t="str">
            <v>PROFESIONAL</v>
          </cell>
        </row>
        <row r="935">
          <cell r="A935">
            <v>93200104</v>
          </cell>
          <cell r="B935" t="str">
            <v>1349</v>
          </cell>
          <cell r="C935" t="str">
            <v xml:space="preserve">MONTEALEGRE CORTES JORGE </v>
          </cell>
          <cell r="D935" t="str">
            <v>PROFESIONAL ESPECIALIZADO 222 7</v>
          </cell>
          <cell r="E935" t="str">
            <v>PROFESIONAL ESPECIALIZADO 222 7</v>
          </cell>
          <cell r="F935" t="str">
            <v>DIRECCION SECTOR GOBIERNO</v>
          </cell>
          <cell r="G935" t="str">
            <v>DIRECCION SECTOR GOBIERNO</v>
          </cell>
          <cell r="H935" t="str">
            <v>CONTADOR PUBLICO</v>
          </cell>
          <cell r="I935" t="str">
            <v>CONTADURIA PUBLICA</v>
          </cell>
          <cell r="J935" t="str">
            <v>REVISORIA FISCAL</v>
          </cell>
          <cell r="K935" t="str">
            <v>ESPECIALIZACION EN REVISORIA FISCAL</v>
          </cell>
          <cell r="L935">
            <v>33786</v>
          </cell>
          <cell r="M935">
            <v>26.083333333333332</v>
          </cell>
          <cell r="N935" t="str">
            <v>Mas 20 servicio</v>
          </cell>
          <cell r="O935" t="str">
            <v>Planta</v>
          </cell>
          <cell r="P935" t="str">
            <v>Carrera Administ</v>
          </cell>
          <cell r="R935" t="str">
            <v>Colombia</v>
          </cell>
          <cell r="S935" t="str">
            <v>Tolima</v>
          </cell>
          <cell r="T935" t="str">
            <v>Purificación</v>
          </cell>
          <cell r="U935">
            <v>20261</v>
          </cell>
          <cell r="V935">
            <v>63.111111111111114</v>
          </cell>
          <cell r="W935" t="str">
            <v>Mas 55 edad</v>
          </cell>
          <cell r="X935" t="str">
            <v>ACTIVO</v>
          </cell>
          <cell r="Y935" t="str">
            <v>M</v>
          </cell>
          <cell r="Z935" t="str">
            <v>Jmontealegre@contraloriabogota.gov.co</v>
          </cell>
          <cell r="AA935">
            <v>93200104</v>
          </cell>
          <cell r="AB935" t="str">
            <v>PROFESIONAL</v>
          </cell>
        </row>
        <row r="936">
          <cell r="A936">
            <v>93289157</v>
          </cell>
          <cell r="B936" t="str">
            <v>1341</v>
          </cell>
          <cell r="C936" t="str">
            <v xml:space="preserve">PAEZ ANDRADE DIDIER </v>
          </cell>
          <cell r="D936" t="str">
            <v>PROFESIONAL ESPECIALIZADO 222 7</v>
          </cell>
          <cell r="E936" t="str">
            <v>PROFESIONAL ESPECIALIZADO 222 7</v>
          </cell>
          <cell r="F936" t="str">
            <v>DIRECCION SECTOR SALUD</v>
          </cell>
          <cell r="G936" t="str">
            <v>DIRECCION SECTOR SALUD</v>
          </cell>
          <cell r="H936" t="str">
            <v>ADMINISTRADOR DE EMPRESAS</v>
          </cell>
          <cell r="I936" t="str">
            <v>ADMINISTRACION DE EMPRESAS</v>
          </cell>
          <cell r="J936" t="str">
            <v>GERENCIA PUBLICA Y CONTROL FISCAL</v>
          </cell>
          <cell r="K936" t="str">
            <v>ESPECIALIZACION EN GERENCIA PUBLICA Y CONTROL FISCAL</v>
          </cell>
          <cell r="L936">
            <v>35579</v>
          </cell>
          <cell r="M936">
            <v>21.172222222222221</v>
          </cell>
          <cell r="N936" t="str">
            <v>Mas 20 servicio</v>
          </cell>
          <cell r="O936" t="str">
            <v>Planta</v>
          </cell>
          <cell r="P936" t="str">
            <v>Carrera Administ</v>
          </cell>
          <cell r="R936" t="str">
            <v>Colombia</v>
          </cell>
          <cell r="S936" t="str">
            <v>Tolima</v>
          </cell>
          <cell r="T936" t="str">
            <v>Líbano</v>
          </cell>
          <cell r="U936">
            <v>23733</v>
          </cell>
          <cell r="V936">
            <v>53.608333333333334</v>
          </cell>
          <cell r="W936" t="str">
            <v>Menos 55 edad</v>
          </cell>
          <cell r="X936" t="str">
            <v>ACTIVO</v>
          </cell>
          <cell r="Y936" t="str">
            <v>M</v>
          </cell>
          <cell r="Z936" t="str">
            <v>dpaez@contraloriabogota.gov.co</v>
          </cell>
          <cell r="AA936">
            <v>93289157</v>
          </cell>
          <cell r="AB936" t="str">
            <v>PROFESIONAL</v>
          </cell>
        </row>
        <row r="937">
          <cell r="A937">
            <v>93361968</v>
          </cell>
          <cell r="B937" t="str">
            <v>2115</v>
          </cell>
          <cell r="C937" t="str">
            <v xml:space="preserve">ORTIZ GUARNIZO LUBER </v>
          </cell>
          <cell r="D937" t="str">
            <v>PROFESIONAL UNIVERSITARIO 219 1</v>
          </cell>
          <cell r="E937" t="str">
            <v>PROFESIONAL UNIVERSITARIO 219 1</v>
          </cell>
          <cell r="F937" t="str">
            <v>DIRECCION SECTOR HACIENDA</v>
          </cell>
          <cell r="G937" t="str">
            <v>DIRECCION SECTOR HACIENDA</v>
          </cell>
          <cell r="H937" t="str">
            <v>ABOGADO</v>
          </cell>
          <cell r="I937" t="str">
            <v>DERECHO</v>
          </cell>
          <cell r="K937" t="str">
            <v/>
          </cell>
          <cell r="L937">
            <v>43200</v>
          </cell>
          <cell r="M937">
            <v>0.30833333333333335</v>
          </cell>
          <cell r="N937" t="str">
            <v>Menos 20 servicio</v>
          </cell>
          <cell r="O937" t="str">
            <v>Provisional</v>
          </cell>
          <cell r="P937" t="str">
            <v>Definitivo</v>
          </cell>
          <cell r="R937" t="str">
            <v>Colombia</v>
          </cell>
          <cell r="S937" t="str">
            <v>Tolima</v>
          </cell>
          <cell r="T937" t="str">
            <v>Ibagué</v>
          </cell>
          <cell r="U937">
            <v>22977</v>
          </cell>
          <cell r="V937">
            <v>55.677777777777777</v>
          </cell>
          <cell r="W937" t="str">
            <v>Menos 55 edad</v>
          </cell>
          <cell r="X937" t="str">
            <v>ACTIVO</v>
          </cell>
          <cell r="Y937" t="str">
            <v>M</v>
          </cell>
          <cell r="Z937" t="str">
            <v>luortiz@contraloriabogota.gov.co</v>
          </cell>
          <cell r="AA937">
            <v>93361968</v>
          </cell>
          <cell r="AB937" t="str">
            <v>PROFESIONAL</v>
          </cell>
        </row>
        <row r="938">
          <cell r="A938">
            <v>93363483</v>
          </cell>
          <cell r="B938" t="str">
            <v>1181</v>
          </cell>
          <cell r="C938" t="str">
            <v xml:space="preserve">CESPEDES VILLA FREDY </v>
          </cell>
          <cell r="D938" t="str">
            <v>AUDITOR FISCAL DE LA CONTRALORIA 036 2</v>
          </cell>
          <cell r="E938" t="str">
            <v>AUDITOR FISCAL DE LA CONTRALORIA 036 2</v>
          </cell>
          <cell r="F938" t="str">
            <v>AUDITORIA FISCAL ANTE LA CONTRALORIA</v>
          </cell>
          <cell r="G938" t="str">
            <v>AUDITORIA FISCAL ANTE LA CONTRALORIA</v>
          </cell>
          <cell r="H938" t="str">
            <v>ABOGADO</v>
          </cell>
          <cell r="I938" t="str">
            <v>DERECHO</v>
          </cell>
          <cell r="J938" t="str">
            <v>DERECHO ADMINISTRATIVO; LEGISLACION TRIBUTARIA Y ADUANAS; GESTION Y RESPONSABILIDAD FISCAL</v>
          </cell>
          <cell r="K938" t="str">
            <v>ESPECIALIZACION EN DERECHO ADMINISTRATIVO; ESPECIALIZACION EN LEGISLACION TRIBUTARIA Y DE ADUANAS; ESPECIALIZACION EN GESTION Y RESPONSABILIDAD FISCAL</v>
          </cell>
          <cell r="L938">
            <v>42689</v>
          </cell>
          <cell r="M938">
            <v>1.711111111111111</v>
          </cell>
          <cell r="N938" t="str">
            <v>Menos 20 servicio</v>
          </cell>
          <cell r="O938" t="str">
            <v>Planta</v>
          </cell>
          <cell r="P938" t="str">
            <v>Periodo Fijo</v>
          </cell>
          <cell r="R938" t="str">
            <v>Colombia</v>
          </cell>
          <cell r="S938" t="str">
            <v>Tolima</v>
          </cell>
          <cell r="T938" t="str">
            <v>Ibagué</v>
          </cell>
          <cell r="U938">
            <v>23770</v>
          </cell>
          <cell r="V938">
            <v>53.508333333333333</v>
          </cell>
          <cell r="W938" t="str">
            <v>Menos 55 edad</v>
          </cell>
          <cell r="X938" t="str">
            <v>ACTIVO</v>
          </cell>
          <cell r="Y938" t="str">
            <v>M</v>
          </cell>
          <cell r="Z938" t="str">
            <v>fcespedes@contraloriabogota.gov.co</v>
          </cell>
          <cell r="AA938">
            <v>93363483</v>
          </cell>
          <cell r="AB938" t="str">
            <v>DIRECTIVO</v>
          </cell>
        </row>
        <row r="939">
          <cell r="A939">
            <v>98391800</v>
          </cell>
          <cell r="B939" t="str">
            <v>1371</v>
          </cell>
          <cell r="C939" t="str">
            <v>NARVAEZ VILLARREAL ANDRES RENATO</v>
          </cell>
          <cell r="D939" t="str">
            <v>PROFESIONAL ESPECIALIZADO 222 7</v>
          </cell>
          <cell r="E939" t="str">
            <v>PROFESIONAL ESPECIALIZADO 222 7</v>
          </cell>
          <cell r="F939" t="str">
            <v>GERENCIA LOCAL USME</v>
          </cell>
          <cell r="G939" t="str">
            <v>DIRECCION DE PARTICIPACION CIUDADANA Y DESARROLLO LOCAL</v>
          </cell>
          <cell r="H939" t="str">
            <v>ADMINISTRADOR DE EMPRESAS</v>
          </cell>
          <cell r="I939" t="str">
            <v>ADMINISTRACION DE EMPRESAS</v>
          </cell>
          <cell r="J939" t="str">
            <v>GERENCIA INTEGRAL DE LA CALIDAD</v>
          </cell>
          <cell r="K939" t="str">
            <v>ESPECIALIZACION EN GERENCIA INTEGRAL DE LA CALIDAD</v>
          </cell>
          <cell r="L939">
            <v>42599</v>
          </cell>
          <cell r="M939">
            <v>1.9555555555555555</v>
          </cell>
          <cell r="N939" t="str">
            <v>Menos 20 servicio</v>
          </cell>
          <cell r="O939" t="str">
            <v>Provisional</v>
          </cell>
          <cell r="P939" t="str">
            <v>Definitivo</v>
          </cell>
          <cell r="R939" t="str">
            <v>Colombia</v>
          </cell>
          <cell r="S939" t="str">
            <v>Nariño</v>
          </cell>
          <cell r="T939" t="str">
            <v>Pasto</v>
          </cell>
          <cell r="U939">
            <v>27619</v>
          </cell>
          <cell r="V939">
            <v>42.966666666666669</v>
          </cell>
          <cell r="W939" t="str">
            <v>Menos 55 edad</v>
          </cell>
          <cell r="X939" t="str">
            <v>ACTIVO</v>
          </cell>
          <cell r="Y939" t="str">
            <v>M</v>
          </cell>
          <cell r="Z939" t="str">
            <v>anarvaez@contraloriabogota.gov.co</v>
          </cell>
          <cell r="AA939">
            <v>98391800</v>
          </cell>
          <cell r="AB939" t="str">
            <v>PROFESIONAL</v>
          </cell>
        </row>
        <row r="940">
          <cell r="A940">
            <v>98396659</v>
          </cell>
          <cell r="B940" t="str">
            <v>1833</v>
          </cell>
          <cell r="C940" t="str">
            <v>PORTILLA GUERRERO JOSE JESUS</v>
          </cell>
          <cell r="D940" t="str">
            <v>TECNICO OPERATIVO 314 5</v>
          </cell>
          <cell r="E940" t="str">
            <v>TECNICO OPERATIVO 314 5</v>
          </cell>
          <cell r="F940" t="str">
            <v>DIRECCION DE TECNOLOGIAS DE LA INFORMACION Y LAS COMUNICACIONES</v>
          </cell>
          <cell r="G940" t="str">
            <v>DIRECCION DE TECNOLOGIAS DE LA INFORMACION Y LAS COMUNICACIONES</v>
          </cell>
          <cell r="H940" t="str">
            <v>INGENIERO DE SISTEMAS; LICENCIADO EN COMERCIO Y CONTADURIA</v>
          </cell>
          <cell r="I940" t="str">
            <v>INGENIERIA DE SISTEMAS; LICENCIATURA EN COMERCIO Y CONTADURIA</v>
          </cell>
          <cell r="J940" t="str">
            <v/>
          </cell>
          <cell r="K940" t="str">
            <v/>
          </cell>
          <cell r="L940">
            <v>40456</v>
          </cell>
          <cell r="M940">
            <v>7.822222222222222</v>
          </cell>
          <cell r="N940" t="str">
            <v>Menos 20 servicio</v>
          </cell>
          <cell r="O940" t="str">
            <v>Provisional</v>
          </cell>
          <cell r="P940" t="str">
            <v>Definitivo</v>
          </cell>
          <cell r="R940" t="str">
            <v>Colombia</v>
          </cell>
          <cell r="S940" t="str">
            <v>Nariño</v>
          </cell>
          <cell r="T940" t="str">
            <v>Pasto</v>
          </cell>
          <cell r="U940">
            <v>28105</v>
          </cell>
          <cell r="V940">
            <v>41.638888888888886</v>
          </cell>
          <cell r="W940" t="str">
            <v>Menos 55 edad</v>
          </cell>
          <cell r="X940" t="str">
            <v>ACTIVO</v>
          </cell>
          <cell r="Y940" t="str">
            <v>M</v>
          </cell>
          <cell r="Z940" t="str">
            <v>jportilla@contraloriabogota.gov.co</v>
          </cell>
          <cell r="AA940">
            <v>98396659</v>
          </cell>
          <cell r="AB940" t="str">
            <v>TÉCNICO</v>
          </cell>
        </row>
        <row r="941">
          <cell r="A941">
            <v>98557773</v>
          </cell>
          <cell r="B941" t="str">
            <v>1799</v>
          </cell>
          <cell r="C941" t="str">
            <v>RAMIREZ CORAL FRANKLIN DARIO</v>
          </cell>
          <cell r="D941" t="str">
            <v>TECNICO OPERATIVO 314 5</v>
          </cell>
          <cell r="E941" t="str">
            <v>TECNICO OPERATIVO 314 5</v>
          </cell>
          <cell r="F941" t="str">
            <v>SUBDIRECCION DE CAPACITACION Y COOPERACION TECNICA</v>
          </cell>
          <cell r="G941" t="str">
            <v>DIRECCION DE TALENTO HUMANO</v>
          </cell>
          <cell r="H941" t="str">
            <v>TECNICO LABORAL EN OPERACIÓN Y MANTENIMIENTO DE COMPUTADORES; TECNOLOGO EN PRODUCCION DE TELEVISION</v>
          </cell>
          <cell r="I941" t="str">
            <v>TECNOLOGIA EN MANTENIMIENTO DE COMPUTADORES; TECNOLOGIA EN PRODUCCION DE TELEVISION</v>
          </cell>
          <cell r="J941" t="str">
            <v/>
          </cell>
          <cell r="K941" t="str">
            <v/>
          </cell>
          <cell r="L941">
            <v>42443</v>
          </cell>
          <cell r="M941">
            <v>2.3805555555555555</v>
          </cell>
          <cell r="N941" t="str">
            <v>Menos 20 servicio</v>
          </cell>
          <cell r="O941" t="str">
            <v>Planta</v>
          </cell>
          <cell r="P941" t="str">
            <v>Carrera Administ</v>
          </cell>
          <cell r="R941" t="str">
            <v>Colombia</v>
          </cell>
          <cell r="S941" t="str">
            <v>Bogotá D. C.</v>
          </cell>
          <cell r="T941" t="str">
            <v>Bogotá D. C.</v>
          </cell>
          <cell r="U941">
            <v>26268</v>
          </cell>
          <cell r="V941">
            <v>46.666666666666664</v>
          </cell>
          <cell r="W941" t="str">
            <v>Menos 55 edad</v>
          </cell>
          <cell r="X941" t="str">
            <v>ACTIVO</v>
          </cell>
          <cell r="Y941" t="str">
            <v>M</v>
          </cell>
          <cell r="Z941" t="str">
            <v>framirez@contraloriabogota.gov.co</v>
          </cell>
          <cell r="AA941">
            <v>98557773</v>
          </cell>
          <cell r="AB941" t="str">
            <v>TÉCNICO</v>
          </cell>
        </row>
        <row r="942">
          <cell r="A942">
            <v>1010173872</v>
          </cell>
          <cell r="B942" t="str">
            <v>1165</v>
          </cell>
          <cell r="C942" t="str">
            <v xml:space="preserve">JIMENEZ ESCOBAR MARISOL </v>
          </cell>
          <cell r="D942" t="str">
            <v>GERENTE 039 1</v>
          </cell>
          <cell r="E942" t="str">
            <v>GERENTE 039 1</v>
          </cell>
          <cell r="F942" t="str">
            <v>DIRECCION SECTOR DESARROLLO ECONOMICO, INDUSTRIA Y TURISMO</v>
          </cell>
          <cell r="G942" t="str">
            <v>DIRECCION SECTOR DESARROLLO ECONOMICO, INDUSTRIA Y TURISMO</v>
          </cell>
          <cell r="H942" t="str">
            <v>PROFESIONAL EN COMERCIO INTERNACIONAL</v>
          </cell>
          <cell r="I942" t="e">
            <v>#N/A</v>
          </cell>
          <cell r="J942" t="str">
            <v>MAGISTER EN ADMINISTRACION DE EMPRESAS CON ESPECIALIDAD EN DIRECCION DE PROYECTOS</v>
          </cell>
          <cell r="K942" t="e">
            <v>#N/A</v>
          </cell>
          <cell r="L942">
            <v>43053</v>
          </cell>
          <cell r="M942">
            <v>0.71388888888888891</v>
          </cell>
          <cell r="N942" t="str">
            <v>Menos 20 servicio</v>
          </cell>
          <cell r="O942" t="str">
            <v>Planta</v>
          </cell>
          <cell r="P942" t="str">
            <v>Libre N y R</v>
          </cell>
          <cell r="R942" t="str">
            <v>Colombia</v>
          </cell>
          <cell r="S942" t="str">
            <v>Bogotá D. C.</v>
          </cell>
          <cell r="T942" t="str">
            <v>Bogotá D. C.</v>
          </cell>
          <cell r="U942">
            <v>32081</v>
          </cell>
          <cell r="V942">
            <v>30.752777777777776</v>
          </cell>
          <cell r="W942" t="str">
            <v>Menos 55 edad</v>
          </cell>
          <cell r="X942" t="str">
            <v>ACTIVO</v>
          </cell>
          <cell r="Y942" t="str">
            <v>F</v>
          </cell>
          <cell r="Z942" t="str">
            <v>majimenez@contraloriabogota.gov.co</v>
          </cell>
          <cell r="AA942">
            <v>1010173872</v>
          </cell>
          <cell r="AB942" t="str">
            <v>DIRECTIVO</v>
          </cell>
        </row>
        <row r="943">
          <cell r="A943">
            <v>1010183358</v>
          </cell>
          <cell r="B943" t="str">
            <v>1107</v>
          </cell>
          <cell r="C943" t="str">
            <v>LOAIZA ORTIZ JUAN CAMILO</v>
          </cell>
          <cell r="D943" t="str">
            <v>SUBDIRECTOR TECNICO 068 3</v>
          </cell>
          <cell r="E943" t="str">
            <v>SUBDIRECTOR TECNICO 068 3</v>
          </cell>
          <cell r="F943" t="str">
            <v>SUBDIRECCION DE FISCALIZACION DE acueducto y SANEAMIENTO BASICO</v>
          </cell>
          <cell r="G943" t="str">
            <v>DIRECCION SECTOR SERVICIOS PUBLICOS</v>
          </cell>
          <cell r="H943" t="str">
            <v>ABOGADO</v>
          </cell>
          <cell r="I943" t="str">
            <v>DERECHO</v>
          </cell>
          <cell r="J943" t="str">
            <v>MAGISTER EN DERECHO</v>
          </cell>
          <cell r="K943" t="str">
            <v>MAESTRIA EN DERECHO</v>
          </cell>
          <cell r="L943">
            <v>42655</v>
          </cell>
          <cell r="M943">
            <v>1.8027777777777778</v>
          </cell>
          <cell r="N943" t="str">
            <v>Menos 20 servicio</v>
          </cell>
          <cell r="O943" t="str">
            <v>Planta</v>
          </cell>
          <cell r="P943" t="str">
            <v>Libre N y R</v>
          </cell>
          <cell r="R943" t="str">
            <v>Colombia</v>
          </cell>
          <cell r="S943" t="str">
            <v>Bogotá D. C.</v>
          </cell>
          <cell r="T943" t="str">
            <v>Bogotá D. C.</v>
          </cell>
          <cell r="U943">
            <v>32666</v>
          </cell>
          <cell r="V943">
            <v>29.15</v>
          </cell>
          <cell r="W943" t="str">
            <v>Menos 55 edad</v>
          </cell>
          <cell r="X943" t="str">
            <v>ACTIVO</v>
          </cell>
          <cell r="Y943" t="str">
            <v>M</v>
          </cell>
          <cell r="Z943" t="str">
            <v>jloaiza@contraloriabogota.gov.co</v>
          </cell>
          <cell r="AA943">
            <v>1010183358</v>
          </cell>
          <cell r="AB943" t="str">
            <v>DIRECTIVO</v>
          </cell>
        </row>
        <row r="944">
          <cell r="A944">
            <v>1010201892</v>
          </cell>
          <cell r="B944" t="str">
            <v>2095</v>
          </cell>
          <cell r="C944" t="str">
            <v>PALOMINO RIOS ANDRES MATEO</v>
          </cell>
          <cell r="D944" t="str">
            <v>PROFESIONAL UNIVERSITARIO 219 1</v>
          </cell>
          <cell r="E944" t="str">
            <v>PROFESIONAL UNIVERSITARIO 219 1</v>
          </cell>
          <cell r="F944" t="str">
            <v>DIRECCION SECTOR HACIENDA</v>
          </cell>
          <cell r="G944" t="str">
            <v>DIRECCION SECTOR HACIENDA</v>
          </cell>
          <cell r="H944" t="str">
            <v>ABOGADO</v>
          </cell>
          <cell r="I944" t="str">
            <v>DERECHO</v>
          </cell>
          <cell r="L944">
            <v>43291</v>
          </cell>
          <cell r="M944">
            <v>5.8333333333333334E-2</v>
          </cell>
          <cell r="N944" t="str">
            <v>Menos 20 servicio</v>
          </cell>
          <cell r="O944" t="str">
            <v>Provisional</v>
          </cell>
          <cell r="P944" t="str">
            <v>Definitivo</v>
          </cell>
          <cell r="R944" t="str">
            <v>Colombia</v>
          </cell>
          <cell r="S944" t="str">
            <v>Chocó</v>
          </cell>
          <cell r="T944" t="str">
            <v>Bahia Solano</v>
          </cell>
          <cell r="U944">
            <v>33650</v>
          </cell>
          <cell r="V944">
            <v>26.458333333333332</v>
          </cell>
          <cell r="W944" t="str">
            <v>Menos 55 edad</v>
          </cell>
          <cell r="X944" t="str">
            <v>ACTIVO</v>
          </cell>
          <cell r="Y944" t="str">
            <v>M</v>
          </cell>
          <cell r="Z944" t="str">
            <v>apalomino@contraloriabogota.gov.co</v>
          </cell>
          <cell r="AA944">
            <v>1010201892</v>
          </cell>
          <cell r="AB944" t="str">
            <v>PROFESIONAL</v>
          </cell>
        </row>
        <row r="945">
          <cell r="A945">
            <v>1010208178</v>
          </cell>
          <cell r="B945" t="str">
            <v>1767</v>
          </cell>
          <cell r="C945" t="str">
            <v>MORA BALLESTEROS MARIA FERNANDA</v>
          </cell>
          <cell r="D945" t="str">
            <v>PROFESIONAL UNIVERSITARIO 219 1</v>
          </cell>
          <cell r="E945" t="str">
            <v>PROFESIONAL UNIVERSITARIO 219 1</v>
          </cell>
          <cell r="F945" t="str">
            <v>SUBDIRECCION DE CONTRATACION</v>
          </cell>
          <cell r="G945" t="str">
            <v>DIRECCION ADMINISTRATIVA Y FINANCIERA</v>
          </cell>
          <cell r="H945" t="str">
            <v>ABOGADO</v>
          </cell>
          <cell r="I945" t="str">
            <v>DERECHO</v>
          </cell>
          <cell r="J945" t="str">
            <v>DERECHO CONSTITUCIONAL</v>
          </cell>
          <cell r="K945" t="str">
            <v>ESPECIALIZACION EN DERECHO CONSTITUCIONAL</v>
          </cell>
          <cell r="L945">
            <v>42982</v>
          </cell>
          <cell r="M945">
            <v>0.90833333333333333</v>
          </cell>
          <cell r="N945" t="str">
            <v>Menos 20 servicio</v>
          </cell>
          <cell r="O945" t="str">
            <v>Provisional</v>
          </cell>
          <cell r="P945" t="str">
            <v>Temporal</v>
          </cell>
          <cell r="R945" t="str">
            <v>Colombia</v>
          </cell>
          <cell r="S945" t="str">
            <v>Boyacá</v>
          </cell>
          <cell r="T945" t="str">
            <v>Sogamoso</v>
          </cell>
          <cell r="U945">
            <v>34095</v>
          </cell>
          <cell r="V945">
            <v>25.236111111111111</v>
          </cell>
          <cell r="W945" t="str">
            <v>Menos 55 edad</v>
          </cell>
          <cell r="X945" t="str">
            <v>ACTIVO</v>
          </cell>
          <cell r="Y945" t="str">
            <v>F</v>
          </cell>
          <cell r="Z945" t="str">
            <v>mfmora@contraloriabogota.gov.co</v>
          </cell>
          <cell r="AA945">
            <v>1010208178</v>
          </cell>
          <cell r="AB945" t="str">
            <v>PROFESIONAL</v>
          </cell>
        </row>
        <row r="946">
          <cell r="A946">
            <v>1012348874</v>
          </cell>
          <cell r="B946" t="str">
            <v>1836</v>
          </cell>
          <cell r="C946" t="str">
            <v>RUEDA GRANADOS WILMER ALEXANDER</v>
          </cell>
          <cell r="D946" t="str">
            <v>PROFESIONAL UNIVERSITARIO 219 1</v>
          </cell>
          <cell r="E946" t="str">
            <v>TECNICO OPERATIVO 314 5</v>
          </cell>
          <cell r="F946" t="str">
            <v>DIRECCION DE RESPONSABILIDAD FISCAL Y JURISDICCION COACTIVA</v>
          </cell>
          <cell r="G946" t="str">
            <v>DIRECCION DE RESPONSABILIDAD FISCAL Y JURISDICCION COACTIVA</v>
          </cell>
          <cell r="H946" t="str">
            <v>ADMINISTRADOR PUBLICO</v>
          </cell>
          <cell r="I946" t="str">
            <v>ADMINISTRACION PUBLICA</v>
          </cell>
          <cell r="J946" t="str">
            <v/>
          </cell>
          <cell r="K946" t="str">
            <v/>
          </cell>
          <cell r="L946">
            <v>42583</v>
          </cell>
          <cell r="M946">
            <v>2</v>
          </cell>
          <cell r="N946" t="str">
            <v>Menos 20 servicio</v>
          </cell>
          <cell r="O946" t="str">
            <v>Planta</v>
          </cell>
          <cell r="P946" t="str">
            <v>Carrera Administ</v>
          </cell>
          <cell r="Q946" t="str">
            <v>Temporal</v>
          </cell>
          <cell r="R946" t="str">
            <v>Colombia</v>
          </cell>
          <cell r="S946" t="str">
            <v>Bogotá D. C.</v>
          </cell>
          <cell r="T946" t="str">
            <v>Bogotá D. C.</v>
          </cell>
          <cell r="U946">
            <v>32513</v>
          </cell>
          <cell r="V946">
            <v>29.572222222222223</v>
          </cell>
          <cell r="W946" t="str">
            <v>Menos 55 edad</v>
          </cell>
          <cell r="X946" t="str">
            <v>ACTIVO</v>
          </cell>
          <cell r="Y946" t="str">
            <v>M</v>
          </cell>
          <cell r="Z946" t="str">
            <v>wrueda@contraloriabogota.gov.co</v>
          </cell>
          <cell r="AA946">
            <v>1012348874</v>
          </cell>
          <cell r="AB946" t="str">
            <v>PROFESIONAL</v>
          </cell>
        </row>
        <row r="947">
          <cell r="A947">
            <v>1013577759</v>
          </cell>
          <cell r="B947" t="str">
            <v>1704</v>
          </cell>
          <cell r="C947" t="str">
            <v>OLARTE RAMIREZ MAURICIO ALBERTO</v>
          </cell>
          <cell r="D947" t="str">
            <v>PROFESIONAL UNIVERSITARIO 219 3</v>
          </cell>
          <cell r="E947" t="str">
            <v>PROFESIONAL UNIVERSITARIO 219 3</v>
          </cell>
          <cell r="F947" t="str">
            <v>DIRECCION SECTOR SERVICIOS PUBLICOS</v>
          </cell>
          <cell r="G947" t="str">
            <v>DIRECCION SECTOR SERVICIOS PUBLICOS</v>
          </cell>
          <cell r="H947" t="str">
            <v>INGENIERO ELECTROMECANICO</v>
          </cell>
          <cell r="I947" t="str">
            <v>INGENIERIA ELECTROMECANICA</v>
          </cell>
          <cell r="J947" t="str">
            <v/>
          </cell>
          <cell r="K947" t="str">
            <v/>
          </cell>
          <cell r="L947">
            <v>41408</v>
          </cell>
          <cell r="M947">
            <v>5.2138888888888886</v>
          </cell>
          <cell r="N947" t="str">
            <v>Menos 20 servicio</v>
          </cell>
          <cell r="O947" t="str">
            <v>Provisional</v>
          </cell>
          <cell r="P947" t="str">
            <v>Definitivo</v>
          </cell>
          <cell r="R947" t="str">
            <v>Colombia</v>
          </cell>
          <cell r="S947" t="str">
            <v>Cundinamarca</v>
          </cell>
          <cell r="T947" t="str">
            <v>Vergara</v>
          </cell>
          <cell r="U947">
            <v>31389</v>
          </cell>
          <cell r="V947">
            <v>32.647222222222226</v>
          </cell>
          <cell r="W947" t="str">
            <v>Menos 55 edad</v>
          </cell>
          <cell r="X947" t="str">
            <v>ACTIVO</v>
          </cell>
          <cell r="Y947" t="str">
            <v>M</v>
          </cell>
          <cell r="Z947" t="str">
            <v>molarte@contraloriabogota.gov.co</v>
          </cell>
          <cell r="AA947">
            <v>1013577759</v>
          </cell>
          <cell r="AB947" t="str">
            <v>PROFESIONAL</v>
          </cell>
        </row>
        <row r="948">
          <cell r="A948">
            <v>1013594873</v>
          </cell>
          <cell r="B948" t="str">
            <v>1996</v>
          </cell>
          <cell r="C948" t="str">
            <v>PEÑALOZA FONSECA GINET TATIANA</v>
          </cell>
          <cell r="D948" t="str">
            <v>AUXILIAR ADMINISTRATIVO 407 3</v>
          </cell>
          <cell r="E948" t="str">
            <v>AUXILIAR ADMINISTRATIVO 407 3</v>
          </cell>
          <cell r="F948" t="str">
            <v>DIRECCION SECTOR SEGURIDAD, CONVIVENCIA Y JUSTICIA</v>
          </cell>
          <cell r="G948" t="str">
            <v>DIRECCION SECTOR SEGURIDAD, CONVIVENCIA Y JUSTICIA</v>
          </cell>
          <cell r="H948" t="str">
            <v>BACHILLER ACADEMICO</v>
          </cell>
          <cell r="I948" t="str">
            <v>BACHILLERATO</v>
          </cell>
          <cell r="J948" t="str">
            <v/>
          </cell>
          <cell r="K948" t="str">
            <v/>
          </cell>
          <cell r="L948">
            <v>43194</v>
          </cell>
          <cell r="M948">
            <v>0.32500000000000001</v>
          </cell>
          <cell r="N948" t="str">
            <v>Menos 20 servicio</v>
          </cell>
          <cell r="O948" t="str">
            <v>Provisional</v>
          </cell>
          <cell r="P948" t="str">
            <v>Temporal</v>
          </cell>
          <cell r="R948" t="str">
            <v>Colombia</v>
          </cell>
          <cell r="S948" t="str">
            <v>Cundinamarca</v>
          </cell>
          <cell r="T948" t="str">
            <v>Soacha</v>
          </cell>
          <cell r="U948">
            <v>32193</v>
          </cell>
          <cell r="V948">
            <v>30.447222222222223</v>
          </cell>
          <cell r="W948" t="str">
            <v>Menos 55 edad</v>
          </cell>
          <cell r="X948" t="str">
            <v>ACTIVO</v>
          </cell>
          <cell r="Y948" t="str">
            <v>F</v>
          </cell>
          <cell r="Z948" t="str">
            <v>gpenaloza@contraloriabogota.gov.co</v>
          </cell>
          <cell r="AA948">
            <v>1013594873</v>
          </cell>
          <cell r="AB948" t="str">
            <v>ASISTENCIAL</v>
          </cell>
        </row>
        <row r="949">
          <cell r="A949">
            <v>1013596174</v>
          </cell>
          <cell r="B949" t="str">
            <v>2019</v>
          </cell>
          <cell r="C949" t="str">
            <v xml:space="preserve">HERRERA HERNANDEZ BRAYLAN </v>
          </cell>
          <cell r="D949" t="str">
            <v>CONDUCTOR MECANICO 482 4</v>
          </cell>
          <cell r="E949" t="str">
            <v>CONDUCTOR MECANICO 482 4</v>
          </cell>
          <cell r="F949" t="str">
            <v>DESPACHO DEL CONTRALOR</v>
          </cell>
          <cell r="G949" t="str">
            <v>DESPACHO DEL CONTRALOR</v>
          </cell>
          <cell r="H949" t="str">
            <v>BACHILLER TECNOLÓGICO</v>
          </cell>
          <cell r="I949" t="e">
            <v>#N/A</v>
          </cell>
          <cell r="J949" t="str">
            <v/>
          </cell>
          <cell r="K949" t="str">
            <v/>
          </cell>
          <cell r="L949">
            <v>43194</v>
          </cell>
          <cell r="M949">
            <v>0.32500000000000001</v>
          </cell>
          <cell r="N949" t="str">
            <v>Menos 20 servicio</v>
          </cell>
          <cell r="O949" t="str">
            <v>Planta</v>
          </cell>
          <cell r="P949" t="str">
            <v>Libre N y R</v>
          </cell>
          <cell r="R949" t="str">
            <v>Colombia</v>
          </cell>
          <cell r="S949" t="str">
            <v>Bogotá D. C.</v>
          </cell>
          <cell r="T949" t="str">
            <v>Bogotá D. C.</v>
          </cell>
          <cell r="U949">
            <v>32270</v>
          </cell>
          <cell r="V949">
            <v>30.233333333333334</v>
          </cell>
          <cell r="W949" t="str">
            <v>Menos 55 edad</v>
          </cell>
          <cell r="X949" t="str">
            <v>ACTIVO</v>
          </cell>
          <cell r="Y949" t="str">
            <v>M</v>
          </cell>
          <cell r="AA949">
            <v>1013596174</v>
          </cell>
          <cell r="AB949" t="str">
            <v>ASISTENCIAL</v>
          </cell>
        </row>
        <row r="950">
          <cell r="A950">
            <v>1013597644</v>
          </cell>
          <cell r="B950" t="str">
            <v>1541</v>
          </cell>
          <cell r="C950" t="str">
            <v>TOVAR BUENDIA HECTOR MANUEL</v>
          </cell>
          <cell r="D950" t="str">
            <v>PROFESIONAL UNIVERSITARIO 219 3</v>
          </cell>
          <cell r="E950" t="str">
            <v>PROFESIONAL UNIVERSITARIO 219 3</v>
          </cell>
          <cell r="F950" t="str">
            <v>DIRECCION SECTOR GESTION JURIDICA</v>
          </cell>
          <cell r="G950" t="str">
            <v>DIRECCION SECTOR GESTION JURIDICA</v>
          </cell>
          <cell r="H950" t="str">
            <v>ABOGADO</v>
          </cell>
          <cell r="I950" t="str">
            <v>DERECHO</v>
          </cell>
          <cell r="J950" t="str">
            <v>DERECHO PUBLICO</v>
          </cell>
          <cell r="K950" t="str">
            <v>ESPECIALIZACION EN DERECHO PUBLICO</v>
          </cell>
          <cell r="L950">
            <v>43132</v>
          </cell>
          <cell r="M950">
            <v>0.5</v>
          </cell>
          <cell r="N950" t="str">
            <v>Menos 20 servicio</v>
          </cell>
          <cell r="O950" t="str">
            <v>Provisional</v>
          </cell>
          <cell r="P950" t="str">
            <v>Temporal</v>
          </cell>
          <cell r="R950" t="str">
            <v>Colombia</v>
          </cell>
          <cell r="S950" t="str">
            <v>Huila</v>
          </cell>
          <cell r="T950" t="str">
            <v>Garzon</v>
          </cell>
          <cell r="U950">
            <v>32336</v>
          </cell>
          <cell r="V950">
            <v>30.052777777777777</v>
          </cell>
          <cell r="W950" t="str">
            <v>Menos 55 edad</v>
          </cell>
          <cell r="X950" t="str">
            <v>ACTIVO</v>
          </cell>
          <cell r="Y950" t="str">
            <v>M</v>
          </cell>
          <cell r="Z950" t="str">
            <v>htovar@contraloriabogota.gov.co</v>
          </cell>
          <cell r="AA950">
            <v>1013597644</v>
          </cell>
          <cell r="AB950" t="str">
            <v>PROFESIONAL</v>
          </cell>
        </row>
        <row r="951">
          <cell r="A951">
            <v>1013612347</v>
          </cell>
          <cell r="B951" t="str">
            <v>1577</v>
          </cell>
          <cell r="C951" t="str">
            <v>RUIZ ARIAS DAVID ALEJANDRO</v>
          </cell>
          <cell r="D951" t="str">
            <v>PROFESIONAL UNIVERSITARIO 219 3</v>
          </cell>
          <cell r="E951" t="str">
            <v>PROFESIONAL UNIVERSITARIO 219 3</v>
          </cell>
          <cell r="F951" t="str">
            <v>SUBDIRECCION DE ESTADISTICA Y ANALISIS PRESUPUESTAL Y FINANCIERO</v>
          </cell>
          <cell r="G951" t="str">
            <v>DIRECCION DE ESTUDIOS DE ECONOMIA Y POLITICA PUBLICA</v>
          </cell>
          <cell r="H951" t="str">
            <v>FINANZAS</v>
          </cell>
          <cell r="I951" t="str">
            <v>FINANZAS</v>
          </cell>
          <cell r="J951" t="str">
            <v>GERENCIA DE EMPRESAS</v>
          </cell>
          <cell r="K951" t="str">
            <v>ESPECIALIZACION EN GERENCIA DE EMPRESAS</v>
          </cell>
          <cell r="L951">
            <v>42411</v>
          </cell>
          <cell r="M951">
            <v>2.4722222222222223</v>
          </cell>
          <cell r="N951" t="str">
            <v>Menos 20 servicio</v>
          </cell>
          <cell r="O951" t="str">
            <v>Provisional</v>
          </cell>
          <cell r="P951" t="str">
            <v>Definitivo</v>
          </cell>
          <cell r="R951" t="str">
            <v>Colombia</v>
          </cell>
          <cell r="S951" t="str">
            <v>Bogotá D. C.</v>
          </cell>
          <cell r="T951" t="str">
            <v>Bogotá D. C.</v>
          </cell>
          <cell r="U951">
            <v>33026</v>
          </cell>
          <cell r="V951">
            <v>28.163888888888888</v>
          </cell>
          <cell r="W951" t="str">
            <v>Menos 55 edad</v>
          </cell>
          <cell r="X951" t="str">
            <v>ACTIVO</v>
          </cell>
          <cell r="Y951" t="str">
            <v>M</v>
          </cell>
          <cell r="Z951" t="str">
            <v>daruiz@contraloriabogota.gov.co</v>
          </cell>
          <cell r="AA951">
            <v>1013612347</v>
          </cell>
          <cell r="AB951" t="str">
            <v>PROFESIONAL</v>
          </cell>
        </row>
        <row r="952">
          <cell r="A952">
            <v>1013617137</v>
          </cell>
          <cell r="B952" t="str">
            <v>1880</v>
          </cell>
          <cell r="C952" t="str">
            <v>LOPEZ VARON KAREN SOLANGIE</v>
          </cell>
          <cell r="D952" t="str">
            <v>TECNICO OPERATIVO 314 3</v>
          </cell>
          <cell r="E952" t="str">
            <v>TECNICO OPERATIVO 314 3</v>
          </cell>
          <cell r="F952" t="str">
            <v>DIRECCION DE PLANEACION</v>
          </cell>
          <cell r="G952" t="str">
            <v>DIRECCION DE PLANEACION</v>
          </cell>
          <cell r="H952" t="str">
            <v>PROFESIONAL EN NEGOCIOS INTERNACIONALES</v>
          </cell>
          <cell r="I952" t="str">
            <v>PROFESIONAL EN NEGOCIOS INTERNACIONALES</v>
          </cell>
          <cell r="J952" t="str">
            <v/>
          </cell>
          <cell r="K952" t="str">
            <v/>
          </cell>
          <cell r="L952">
            <v>40921</v>
          </cell>
          <cell r="M952">
            <v>6.55</v>
          </cell>
          <cell r="N952" t="str">
            <v>Menos 20 servicio</v>
          </cell>
          <cell r="O952" t="str">
            <v>Provisional</v>
          </cell>
          <cell r="P952" t="str">
            <v>Definitivo</v>
          </cell>
          <cell r="R952" t="str">
            <v>Colombia</v>
          </cell>
          <cell r="S952" t="str">
            <v>Bogotá D. C.</v>
          </cell>
          <cell r="T952" t="str">
            <v>Bogotá D. C.</v>
          </cell>
          <cell r="U952">
            <v>33156</v>
          </cell>
          <cell r="V952">
            <v>27.808333333333334</v>
          </cell>
          <cell r="W952" t="str">
            <v>Menos 55 edad</v>
          </cell>
          <cell r="X952" t="str">
            <v>ACTIVO</v>
          </cell>
          <cell r="Y952" t="str">
            <v>F</v>
          </cell>
          <cell r="Z952" t="str">
            <v>klopez@contraloriabogota.gov.co</v>
          </cell>
          <cell r="AA952">
            <v>1013617137</v>
          </cell>
          <cell r="AB952" t="str">
            <v>TÉCNICO</v>
          </cell>
        </row>
        <row r="953">
          <cell r="A953">
            <v>1014194841</v>
          </cell>
          <cell r="B953" t="str">
            <v>1783</v>
          </cell>
          <cell r="C953" t="str">
            <v>SOLER MORENO DANNY JULIETH</v>
          </cell>
          <cell r="D953" t="str">
            <v>PROFESIONAL UNIVERSITARIO 219 1</v>
          </cell>
          <cell r="E953" t="str">
            <v>PROFESIONAL UNIVERSITARIO 219 1</v>
          </cell>
          <cell r="F953" t="str">
            <v>SUBDIRECCION DE BIENESTAR SOCIAL</v>
          </cell>
          <cell r="G953" t="str">
            <v>DIRECCION DE TALENTO HUMANO</v>
          </cell>
          <cell r="H953" t="str">
            <v>TRABAJADOR SOCIAL</v>
          </cell>
          <cell r="I953" t="str">
            <v>TRABAJO SOCIAL</v>
          </cell>
          <cell r="J953" t="str">
            <v>GERENCIA GOBIERNO Y GESTION PUBLICA</v>
          </cell>
          <cell r="K953" t="str">
            <v>ESPECIALIZACION EN GERENCIA EN GOBIERNO Y GESTION PUBLICA</v>
          </cell>
          <cell r="L953">
            <v>41590</v>
          </cell>
          <cell r="M953">
            <v>4.7194444444444441</v>
          </cell>
          <cell r="N953" t="str">
            <v>Menos 20 servicio</v>
          </cell>
          <cell r="O953" t="str">
            <v>Provisional</v>
          </cell>
          <cell r="P953" t="str">
            <v>Temporal</v>
          </cell>
          <cell r="R953" t="str">
            <v>Colombia</v>
          </cell>
          <cell r="S953" t="str">
            <v>Boyacá</v>
          </cell>
          <cell r="T953" t="str">
            <v>Umbita</v>
          </cell>
          <cell r="U953">
            <v>32400</v>
          </cell>
          <cell r="V953">
            <v>29.880555555555556</v>
          </cell>
          <cell r="W953" t="str">
            <v>Menos 55 edad</v>
          </cell>
          <cell r="X953" t="str">
            <v>ACTIVO</v>
          </cell>
          <cell r="Y953" t="str">
            <v>F</v>
          </cell>
          <cell r="Z953" t="str">
            <v>dsoler@contraloriabogota.gov.co</v>
          </cell>
          <cell r="AA953">
            <v>1014194841</v>
          </cell>
          <cell r="AB953" t="str">
            <v>PROFESIONAL</v>
          </cell>
        </row>
        <row r="954">
          <cell r="A954">
            <v>1014206466</v>
          </cell>
          <cell r="B954" t="str">
            <v>1649</v>
          </cell>
          <cell r="C954" t="str">
            <v>MORA RAMIREZ INGRID VIVIANA</v>
          </cell>
          <cell r="D954" t="str">
            <v>PROFESIONAL UNIVERSITARIO 219 3</v>
          </cell>
          <cell r="E954" t="str">
            <v>PROFESIONAL UNIVERSITARIO 219 3</v>
          </cell>
          <cell r="F954" t="str">
            <v>DIRECCION SECTOR INTEGRACION SOCIAL</v>
          </cell>
          <cell r="G954" t="str">
            <v>DIRECCION SECTOR INTEGRACION SOCIAL</v>
          </cell>
          <cell r="H954" t="str">
            <v>INGENIERO INDUSTRIAL</v>
          </cell>
          <cell r="I954" t="str">
            <v>INGENIERIA INDUSTRIAL</v>
          </cell>
          <cell r="J954" t="str">
            <v/>
          </cell>
          <cell r="K954" t="str">
            <v/>
          </cell>
          <cell r="L954">
            <v>41429</v>
          </cell>
          <cell r="M954">
            <v>5.1583333333333332</v>
          </cell>
          <cell r="N954" t="str">
            <v>Menos 20 servicio</v>
          </cell>
          <cell r="O954" t="str">
            <v>Provisional</v>
          </cell>
          <cell r="P954" t="str">
            <v>Definitivo</v>
          </cell>
          <cell r="R954" t="str">
            <v>Colombia</v>
          </cell>
          <cell r="S954" t="str">
            <v>Bogotá D. C.</v>
          </cell>
          <cell r="T954" t="str">
            <v>Bogotá D. C.</v>
          </cell>
          <cell r="U954">
            <v>32849</v>
          </cell>
          <cell r="V954">
            <v>28.65</v>
          </cell>
          <cell r="W954" t="str">
            <v>Menos 55 edad</v>
          </cell>
          <cell r="X954" t="str">
            <v>ACTIVO</v>
          </cell>
          <cell r="Y954" t="str">
            <v>F</v>
          </cell>
          <cell r="Z954" t="str">
            <v>imora@contraloriabogota.gov.co</v>
          </cell>
          <cell r="AA954">
            <v>1014206466</v>
          </cell>
          <cell r="AB954" t="str">
            <v>PROFESIONAL</v>
          </cell>
        </row>
        <row r="955">
          <cell r="A955">
            <v>1014266735</v>
          </cell>
          <cell r="B955" t="str">
            <v>1989</v>
          </cell>
          <cell r="C955" t="str">
            <v>RODRIGUEZ FUENTES JHON HENRY</v>
          </cell>
          <cell r="D955" t="str">
            <v>AUXILIAR ADMINISTRATIVO 407 3</v>
          </cell>
          <cell r="E955" t="str">
            <v>AUXILIAR ADMINISTRATIVO 407 3</v>
          </cell>
          <cell r="F955" t="str">
            <v>DIRECCION DE TALENTO HUMANO</v>
          </cell>
          <cell r="G955" t="str">
            <v>DIRECCION DE TALENTO HUMANO</v>
          </cell>
          <cell r="H955" t="str">
            <v>BACHILLER ACADEMICO</v>
          </cell>
          <cell r="I955" t="str">
            <v>BACHILLERATO ACADEMICO</v>
          </cell>
          <cell r="K955" t="str">
            <v/>
          </cell>
          <cell r="L955">
            <v>43019</v>
          </cell>
          <cell r="M955">
            <v>0.80555555555555558</v>
          </cell>
          <cell r="N955" t="str">
            <v>Menos 20 servicio</v>
          </cell>
          <cell r="O955" t="str">
            <v>Provisional</v>
          </cell>
          <cell r="P955" t="str">
            <v>Temporal</v>
          </cell>
          <cell r="R955" t="str">
            <v>Colombia</v>
          </cell>
          <cell r="S955" t="str">
            <v>Bogotá D. C.</v>
          </cell>
          <cell r="T955" t="str">
            <v>Bogotá D. C.</v>
          </cell>
          <cell r="U955">
            <v>34873</v>
          </cell>
          <cell r="V955">
            <v>23.105555555555554</v>
          </cell>
          <cell r="W955" t="str">
            <v>Menos 55 edad</v>
          </cell>
          <cell r="X955" t="str">
            <v>ACTIVO</v>
          </cell>
          <cell r="Y955" t="str">
            <v>M</v>
          </cell>
          <cell r="Z955" t="str">
            <v>jhrodriguez@contraloriabogota.gov.co</v>
          </cell>
          <cell r="AA955">
            <v>1014266735</v>
          </cell>
          <cell r="AB955" t="str">
            <v>ASISTENCIAL</v>
          </cell>
        </row>
        <row r="956">
          <cell r="A956">
            <v>1014274474</v>
          </cell>
          <cell r="B956" t="str">
            <v>1969</v>
          </cell>
          <cell r="C956" t="str">
            <v>IBAÑEZ AMAYA JHON ALEXANDER</v>
          </cell>
          <cell r="D956" t="str">
            <v>AUXILIAR ADMINISTRATIVO 407 3</v>
          </cell>
          <cell r="E956" t="str">
            <v>AUXILIAR ADMINISTRATIVO 407 3</v>
          </cell>
          <cell r="F956" t="str">
            <v>DIRECCION SECTOR HABITAT Y AMBIENTE</v>
          </cell>
          <cell r="G956" t="str">
            <v>DIRECCION SECTOR HABITAT Y AMBIENTE</v>
          </cell>
          <cell r="H956" t="str">
            <v>ESTUDIANTE DE ADMINISTRACION EN SALUD OCUPACIONAL</v>
          </cell>
          <cell r="I956" t="str">
            <v>ESTUDIANTE UNIVERSITARIO</v>
          </cell>
          <cell r="J956" t="str">
            <v/>
          </cell>
          <cell r="K956" t="str">
            <v/>
          </cell>
          <cell r="L956">
            <v>42585</v>
          </cell>
          <cell r="M956">
            <v>1.9944444444444445</v>
          </cell>
          <cell r="N956" t="str">
            <v>Menos 20 servicio</v>
          </cell>
          <cell r="O956" t="str">
            <v>Provisional</v>
          </cell>
          <cell r="P956" t="str">
            <v>Temporal</v>
          </cell>
          <cell r="R956" t="str">
            <v>Colombia</v>
          </cell>
          <cell r="S956" t="str">
            <v>Bogotá D. C.</v>
          </cell>
          <cell r="T956" t="str">
            <v>Bogotá D. C.</v>
          </cell>
          <cell r="U956">
            <v>35111</v>
          </cell>
          <cell r="V956">
            <v>22.458333333333332</v>
          </cell>
          <cell r="W956" t="str">
            <v>Menos 55 edad</v>
          </cell>
          <cell r="X956" t="str">
            <v>ACTIVO</v>
          </cell>
          <cell r="Y956" t="str">
            <v>M</v>
          </cell>
          <cell r="Z956" t="str">
            <v>jibanez@contraloriabogota.gov.co</v>
          </cell>
          <cell r="AA956">
            <v>1014274474</v>
          </cell>
          <cell r="AB956" t="str">
            <v>ASISTENCIAL</v>
          </cell>
        </row>
        <row r="957">
          <cell r="A957">
            <v>1015397581</v>
          </cell>
          <cell r="B957" t="str">
            <v>2065</v>
          </cell>
          <cell r="C957" t="str">
            <v>PUENTES GUEVARA PAULA ANDREA</v>
          </cell>
          <cell r="D957" t="str">
            <v>ASESOR 105 1</v>
          </cell>
          <cell r="E957" t="str">
            <v>ASESOR 105 1</v>
          </cell>
          <cell r="F957" t="str">
            <v>DIRECCION SECTOR EQUIDAD Y GENERO</v>
          </cell>
          <cell r="G957" t="str">
            <v>DIRECCION SECTOR EQUIDAD Y GENERO</v>
          </cell>
          <cell r="H957" t="str">
            <v>PROFESIONAL EN RELACIONES INTERNACIONALES Y ESTUDIOS POLITICOS</v>
          </cell>
          <cell r="I957" t="str">
            <v>RELACIONES INTERNACIONALES Y ESTUDIOS POLITICOS</v>
          </cell>
          <cell r="J957" t="str">
            <v>MAGISTER EN ADMINISTRACION</v>
          </cell>
          <cell r="K957" t="str">
            <v>MAESTRIA EN ADMINISTRACION</v>
          </cell>
          <cell r="L957">
            <v>42607</v>
          </cell>
          <cell r="M957">
            <v>1.9333333333333333</v>
          </cell>
          <cell r="N957" t="str">
            <v>Menos 20 servicio</v>
          </cell>
          <cell r="O957" t="str">
            <v>Planta</v>
          </cell>
          <cell r="P957" t="str">
            <v>Libre N y R</v>
          </cell>
          <cell r="R957" t="str">
            <v>Colombia</v>
          </cell>
          <cell r="S957" t="str">
            <v>Bogotá D. C.</v>
          </cell>
          <cell r="T957" t="str">
            <v>Bogotá D. C.</v>
          </cell>
          <cell r="U957">
            <v>31738</v>
          </cell>
          <cell r="V957">
            <v>31.691666666666666</v>
          </cell>
          <cell r="W957" t="str">
            <v>Menos 55 edad</v>
          </cell>
          <cell r="X957" t="str">
            <v>ACTIVO</v>
          </cell>
          <cell r="Y957" t="str">
            <v>F</v>
          </cell>
          <cell r="Z957" t="str">
            <v>ppuentes@contraloriabogota.gov.co</v>
          </cell>
          <cell r="AA957">
            <v>1015397581</v>
          </cell>
          <cell r="AB957" t="str">
            <v>ASESOR</v>
          </cell>
        </row>
        <row r="958">
          <cell r="A958">
            <v>1015397891</v>
          </cell>
          <cell r="B958" t="str">
            <v>2076</v>
          </cell>
          <cell r="C958" t="str">
            <v>RAMIREZ PUENTES HECTOR HERNAN</v>
          </cell>
          <cell r="D958" t="str">
            <v>GERENTE 039 1</v>
          </cell>
          <cell r="E958" t="str">
            <v>GERENTE 039 1</v>
          </cell>
          <cell r="F958" t="str">
            <v>DIRECCION SECTOR EDUCACION</v>
          </cell>
          <cell r="G958" t="str">
            <v>DIRECCION SECTOR EDUCACION</v>
          </cell>
          <cell r="H958" t="str">
            <v>DISEÑADOR INDUSTRIAL</v>
          </cell>
          <cell r="I958" t="str">
            <v>DISEÑO INDUSTRIAL</v>
          </cell>
          <cell r="J958" t="str">
            <v>GERENCIA DE DISEÑO</v>
          </cell>
          <cell r="K958" t="str">
            <v>ESPECIALIZACION EN GERENCIA DE DISEÑO</v>
          </cell>
          <cell r="L958">
            <v>42866</v>
          </cell>
          <cell r="M958">
            <v>1.2222222222222223</v>
          </cell>
          <cell r="N958" t="str">
            <v>Menos 20 servicio</v>
          </cell>
          <cell r="O958" t="str">
            <v>Planta</v>
          </cell>
          <cell r="P958" t="str">
            <v>Libre N y R</v>
          </cell>
          <cell r="R958" t="str">
            <v>Colombia</v>
          </cell>
          <cell r="S958" t="str">
            <v>Bogotá D. C.</v>
          </cell>
          <cell r="T958" t="str">
            <v>Bogotá D. C.</v>
          </cell>
          <cell r="U958">
            <v>31757</v>
          </cell>
          <cell r="V958">
            <v>31.638888888888889</v>
          </cell>
          <cell r="W958" t="str">
            <v>Menos 55 edad</v>
          </cell>
          <cell r="X958" t="str">
            <v>ACTIVO</v>
          </cell>
          <cell r="Y958" t="str">
            <v>M</v>
          </cell>
          <cell r="Z958" t="str">
            <v>heramirez@contraloriabogota.gov.co</v>
          </cell>
          <cell r="AA958">
            <v>1015397891</v>
          </cell>
          <cell r="AB958" t="str">
            <v>DIRECTIVO</v>
          </cell>
        </row>
        <row r="959">
          <cell r="A959">
            <v>1015412422</v>
          </cell>
          <cell r="B959" t="str">
            <v>1475</v>
          </cell>
          <cell r="C959" t="str">
            <v>CORREDOR OLAYA JOSE EDUARDO</v>
          </cell>
          <cell r="D959" t="str">
            <v>PROFESIONAL UNIVERSITARIO 219 3</v>
          </cell>
          <cell r="E959" t="str">
            <v>PROFESIONAL UNIVERSITARIO 219 3</v>
          </cell>
          <cell r="F959" t="str">
            <v>OFICINA ASESORA JURIDICA</v>
          </cell>
          <cell r="G959" t="str">
            <v>OFICINA ASESORA JURIDICA</v>
          </cell>
          <cell r="H959" t="str">
            <v>ABOGADO</v>
          </cell>
          <cell r="I959" t="str">
            <v>DERECHO</v>
          </cell>
          <cell r="J959" t="str">
            <v/>
          </cell>
          <cell r="K959" t="str">
            <v/>
          </cell>
          <cell r="L959">
            <v>41487</v>
          </cell>
          <cell r="M959">
            <v>5</v>
          </cell>
          <cell r="N959" t="str">
            <v>Menos 20 servicio</v>
          </cell>
          <cell r="O959" t="str">
            <v>Provisional</v>
          </cell>
          <cell r="P959" t="str">
            <v>Definitivo</v>
          </cell>
          <cell r="R959" t="str">
            <v>Colombia</v>
          </cell>
          <cell r="S959" t="str">
            <v>Bogotá D. C.</v>
          </cell>
          <cell r="T959" t="str">
            <v>Bogotá D. C.</v>
          </cell>
          <cell r="U959">
            <v>32659</v>
          </cell>
          <cell r="V959">
            <v>29.169444444444444</v>
          </cell>
          <cell r="W959" t="str">
            <v>Menos 55 edad</v>
          </cell>
          <cell r="X959" t="str">
            <v>ACTIVO</v>
          </cell>
          <cell r="Y959" t="str">
            <v>M</v>
          </cell>
          <cell r="Z959" t="str">
            <v>jcorredor@contraloriabogota.gov.co</v>
          </cell>
          <cell r="AA959">
            <v>1015412422</v>
          </cell>
          <cell r="AB959" t="str">
            <v>PROFESIONAL</v>
          </cell>
        </row>
        <row r="960">
          <cell r="A960">
            <v>1015418781</v>
          </cell>
          <cell r="B960" t="str">
            <v>2123</v>
          </cell>
          <cell r="C960" t="str">
            <v>NIETO JIMENEZ LUIS ERNESTO</v>
          </cell>
          <cell r="D960" t="str">
            <v>PROFESIONAL UNIVERSITARIO 219 1</v>
          </cell>
          <cell r="E960" t="str">
            <v>PROFESIONAL UNIVERSITARIO 219 1</v>
          </cell>
          <cell r="F960" t="str">
            <v>DIRECCION SECTOR SEGURIDAD, CONVIVENCIA Y JUSTICIA</v>
          </cell>
          <cell r="G960" t="str">
            <v>DIRECCION SECTOR SEGURIDAD, CONVIVENCIA Y JUSTICIA</v>
          </cell>
          <cell r="H960" t="str">
            <v>CONTADOR PUBLICO</v>
          </cell>
          <cell r="I960" t="str">
            <v>CONTADURIA PUBLICA</v>
          </cell>
          <cell r="K960" t="str">
            <v/>
          </cell>
          <cell r="L960">
            <v>42926</v>
          </cell>
          <cell r="M960">
            <v>1.0583333333333333</v>
          </cell>
          <cell r="N960" t="str">
            <v>Menos 20 servicio</v>
          </cell>
          <cell r="O960" t="str">
            <v>Provisional</v>
          </cell>
          <cell r="P960" t="str">
            <v>Definitivo</v>
          </cell>
          <cell r="R960" t="str">
            <v>Colombia</v>
          </cell>
          <cell r="S960" t="str">
            <v>Huila</v>
          </cell>
          <cell r="T960" t="str">
            <v>Baraya</v>
          </cell>
          <cell r="U960">
            <v>33094</v>
          </cell>
          <cell r="V960">
            <v>27.977777777777778</v>
          </cell>
          <cell r="W960" t="str">
            <v>Menos 55 edad</v>
          </cell>
          <cell r="X960" t="str">
            <v>ACTIVO</v>
          </cell>
          <cell r="Y960" t="str">
            <v>M</v>
          </cell>
          <cell r="Z960" t="str">
            <v>lunieto@contraloriabogota.gov.co</v>
          </cell>
          <cell r="AA960">
            <v>1015418781</v>
          </cell>
          <cell r="AB960" t="str">
            <v>PROFESIONAL</v>
          </cell>
        </row>
        <row r="961">
          <cell r="A961">
            <v>1015426763</v>
          </cell>
          <cell r="B961" t="str">
            <v>1820</v>
          </cell>
          <cell r="C961" t="str">
            <v>CAYCEDO PIEDRAHITA LUIS FELIPE</v>
          </cell>
          <cell r="D961" t="str">
            <v>TECNICO OPERATIVO 314 5</v>
          </cell>
          <cell r="E961" t="str">
            <v>TECNICO OPERATIVO 314 5</v>
          </cell>
          <cell r="F961" t="str">
            <v>DIRECCION DE PARTICIPACION CIUDADANA Y DESARROLLO LOCAL</v>
          </cell>
          <cell r="G961" t="str">
            <v>DIRECCION DE PARTICIPACION CIUDADANA Y DESARROLLO LOCAL</v>
          </cell>
          <cell r="H961" t="str">
            <v>ECONOMISTA</v>
          </cell>
          <cell r="I961" t="str">
            <v>ECONOMIA</v>
          </cell>
          <cell r="K961" t="str">
            <v/>
          </cell>
          <cell r="L961">
            <v>43011</v>
          </cell>
          <cell r="M961">
            <v>0.82777777777777772</v>
          </cell>
          <cell r="N961" t="str">
            <v>Menos 20 servicio</v>
          </cell>
          <cell r="O961" t="str">
            <v>Provisional</v>
          </cell>
          <cell r="P961" t="str">
            <v>Temporal</v>
          </cell>
          <cell r="R961" t="str">
            <v>Colombia</v>
          </cell>
          <cell r="S961" t="str">
            <v>Valle del Cauca</v>
          </cell>
          <cell r="T961" t="str">
            <v>Cali</v>
          </cell>
          <cell r="U961">
            <v>33502</v>
          </cell>
          <cell r="V961">
            <v>26.861111111111111</v>
          </cell>
          <cell r="W961" t="str">
            <v>Menos 55 edad</v>
          </cell>
          <cell r="X961" t="str">
            <v>ACTIVO</v>
          </cell>
          <cell r="Y961" t="str">
            <v>M</v>
          </cell>
          <cell r="Z961" t="str">
            <v>lcaycedo@contraloriabogota.gov.co</v>
          </cell>
          <cell r="AA961">
            <v>1015426763</v>
          </cell>
          <cell r="AB961" t="str">
            <v>TÉCNICO</v>
          </cell>
        </row>
        <row r="962">
          <cell r="A962">
            <v>1015430947</v>
          </cell>
          <cell r="B962" t="str">
            <v>1815</v>
          </cell>
          <cell r="C962" t="str">
            <v>GORDILLO TEJADA JOSE FELIPE</v>
          </cell>
          <cell r="D962" t="str">
            <v>TECNICO OPERATIVO 314 5</v>
          </cell>
          <cell r="E962" t="str">
            <v>TECNICO OPERATIVO 314 5</v>
          </cell>
          <cell r="F962" t="str">
            <v>DIRECCION DE PARTICIPACION CIUDADANA Y DESARROLLO LOCAL</v>
          </cell>
          <cell r="G962" t="str">
            <v>DIRECCION DE PARTICIPACION CIUDADANA Y DESARROLLO LOCAL</v>
          </cell>
          <cell r="H962" t="str">
            <v>8 SEMESTRES APROBADOS DE  DERECHO</v>
          </cell>
          <cell r="I962" t="str">
            <v>ESTUDIANTE UNIVERSITARIO</v>
          </cell>
          <cell r="L962">
            <v>43019</v>
          </cell>
          <cell r="M962">
            <v>0.80555555555555558</v>
          </cell>
          <cell r="N962" t="str">
            <v>Menos 20 servicio</v>
          </cell>
          <cell r="O962" t="str">
            <v>Provisional</v>
          </cell>
          <cell r="P962" t="str">
            <v>Temporal</v>
          </cell>
          <cell r="R962" t="str">
            <v>Colombia</v>
          </cell>
          <cell r="S962" t="str">
            <v>Bogotá D. C.</v>
          </cell>
          <cell r="T962" t="str">
            <v>Bogotá D. C.</v>
          </cell>
          <cell r="U962">
            <v>33724</v>
          </cell>
          <cell r="V962">
            <v>26.252777777777776</v>
          </cell>
          <cell r="W962" t="str">
            <v>Menos 55 edad</v>
          </cell>
          <cell r="X962" t="str">
            <v>ACTIVO</v>
          </cell>
          <cell r="Y962" t="str">
            <v>M</v>
          </cell>
          <cell r="Z962" t="str">
            <v>jgordillo@contraloriabogota.gov.co</v>
          </cell>
          <cell r="AA962">
            <v>1015430947</v>
          </cell>
          <cell r="AB962" t="str">
            <v>TÉCNICO</v>
          </cell>
        </row>
        <row r="963">
          <cell r="A963">
            <v>1015436912</v>
          </cell>
          <cell r="B963" t="str">
            <v>1867</v>
          </cell>
          <cell r="C963" t="str">
            <v>BOHORQUEZ DIAZ CANDY MARLEY</v>
          </cell>
          <cell r="D963" t="str">
            <v>TECNICO OPERATIVO 314 3</v>
          </cell>
          <cell r="E963" t="str">
            <v>TECNICO OPERATIVO 314 3</v>
          </cell>
          <cell r="F963" t="str">
            <v>DIRECCION SECTOR GOBIERNO</v>
          </cell>
          <cell r="G963" t="str">
            <v>DIRECCION SECTOR GOBIERNO</v>
          </cell>
          <cell r="H963" t="str">
            <v>ESTD. TRABAJADORA SOCIAL</v>
          </cell>
          <cell r="I963" t="str">
            <v>ESTUDIANTE UNIVERSITARIO</v>
          </cell>
          <cell r="K963" t="str">
            <v/>
          </cell>
          <cell r="L963">
            <v>42866</v>
          </cell>
          <cell r="M963">
            <v>1.2222222222222223</v>
          </cell>
          <cell r="N963" t="str">
            <v>Menos 20 servicio</v>
          </cell>
          <cell r="O963" t="str">
            <v>Provisional</v>
          </cell>
          <cell r="P963" t="str">
            <v>Temporal</v>
          </cell>
          <cell r="R963" t="str">
            <v>Colombia</v>
          </cell>
          <cell r="S963" t="str">
            <v>Córdoba</v>
          </cell>
          <cell r="T963" t="str">
            <v>San Bernardo del Viento</v>
          </cell>
          <cell r="U963">
            <v>33929</v>
          </cell>
          <cell r="V963">
            <v>25.694444444444443</v>
          </cell>
          <cell r="W963" t="str">
            <v>Menos 55 edad</v>
          </cell>
          <cell r="X963" t="str">
            <v>ACTIVO</v>
          </cell>
          <cell r="Y963" t="str">
            <v>F</v>
          </cell>
          <cell r="Z963" t="str">
            <v>cbohorquez@contraloriabogota.gov.co</v>
          </cell>
          <cell r="AA963">
            <v>1015436912</v>
          </cell>
          <cell r="AB963" t="str">
            <v>TÉCNICO</v>
          </cell>
        </row>
        <row r="964">
          <cell r="A964">
            <v>1016026684</v>
          </cell>
          <cell r="B964" t="str">
            <v>1681</v>
          </cell>
          <cell r="C964" t="str">
            <v>TORRES ENRIQUEZ MARIA CAMILA</v>
          </cell>
          <cell r="D964" t="str">
            <v>PROFESIONAL UNIVERSITARIO 219 3</v>
          </cell>
          <cell r="E964" t="str">
            <v>PROFESIONAL UNIVERSITARIO 219 3</v>
          </cell>
          <cell r="F964" t="str">
            <v>DIRECCION DE TALENTO HUMANO</v>
          </cell>
          <cell r="G964" t="str">
            <v>DIRECCION DE TALENTO HUMANO</v>
          </cell>
          <cell r="H964" t="str">
            <v>ABOGADO</v>
          </cell>
          <cell r="I964" t="str">
            <v>DERECHO</v>
          </cell>
          <cell r="J964" t="str">
            <v>CONTRATACION ESTATAL</v>
          </cell>
          <cell r="K964" t="str">
            <v>ESPECIALIZACION EN CONTRATACION ESTATAL</v>
          </cell>
          <cell r="L964">
            <v>41312</v>
          </cell>
          <cell r="M964">
            <v>5.4833333333333334</v>
          </cell>
          <cell r="N964" t="str">
            <v>Menos 20 servicio</v>
          </cell>
          <cell r="O964" t="str">
            <v>Provisional</v>
          </cell>
          <cell r="P964" t="str">
            <v>Definitivo</v>
          </cell>
          <cell r="R964" t="str">
            <v>Colombia</v>
          </cell>
          <cell r="S964" t="str">
            <v>Bogotá D. C.</v>
          </cell>
          <cell r="T964" t="str">
            <v>Bogotá D. C.</v>
          </cell>
          <cell r="U964">
            <v>33019</v>
          </cell>
          <cell r="V964">
            <v>28.180555555555557</v>
          </cell>
          <cell r="W964" t="str">
            <v>Menos 55 edad</v>
          </cell>
          <cell r="X964" t="str">
            <v>ACTIVO</v>
          </cell>
          <cell r="Y964" t="str">
            <v>F</v>
          </cell>
          <cell r="Z964" t="str">
            <v>matorres@contraloriabogota.gov.co</v>
          </cell>
          <cell r="AA964">
            <v>1016026684</v>
          </cell>
          <cell r="AB964" t="str">
            <v>PROFESIONAL</v>
          </cell>
        </row>
        <row r="965">
          <cell r="A965">
            <v>1016055165</v>
          </cell>
          <cell r="B965" t="str">
            <v>1883</v>
          </cell>
          <cell r="C965" t="str">
            <v>SALAZAR CASTILLO DANIELA PAOLA</v>
          </cell>
          <cell r="D965" t="str">
            <v>TECNICO OPERATIVO 314 3</v>
          </cell>
          <cell r="E965" t="str">
            <v>TECNICO OPERATIVO 314 3</v>
          </cell>
          <cell r="F965" t="str">
            <v>SUBDIRECCION DE BIENESTAR SOCIAL</v>
          </cell>
          <cell r="G965" t="str">
            <v>DIRECCION DE TALENTO HUMANO</v>
          </cell>
          <cell r="H965" t="str">
            <v>ADMINISTRADOR DE EMPRESAS TURISTICAS Y HOTELERAS</v>
          </cell>
          <cell r="I965" t="str">
            <v>ADMINISTRACION DE EMPRESAS TURISTICAS Y HOTELERAS</v>
          </cell>
          <cell r="J965" t="str">
            <v/>
          </cell>
          <cell r="K965" t="str">
            <v/>
          </cell>
          <cell r="L965">
            <v>42471</v>
          </cell>
          <cell r="M965">
            <v>2.3055555555555554</v>
          </cell>
          <cell r="N965" t="str">
            <v>Menos 20 servicio</v>
          </cell>
          <cell r="O965" t="str">
            <v>Provisional</v>
          </cell>
          <cell r="P965" t="str">
            <v>Definitivo</v>
          </cell>
          <cell r="R965" t="str">
            <v>Colombia</v>
          </cell>
          <cell r="S965" t="str">
            <v>Bogotá D. C.</v>
          </cell>
          <cell r="T965" t="str">
            <v>Bogotá D. C.</v>
          </cell>
          <cell r="U965">
            <v>34098</v>
          </cell>
          <cell r="V965">
            <v>25.227777777777778</v>
          </cell>
          <cell r="W965" t="str">
            <v>Menos 55 edad</v>
          </cell>
          <cell r="X965" t="str">
            <v>ACTIVO</v>
          </cell>
          <cell r="Y965" t="str">
            <v>F</v>
          </cell>
          <cell r="Z965" t="str">
            <v>dsalazar@contraloriabogota.gov.co</v>
          </cell>
          <cell r="AA965">
            <v>1016055165</v>
          </cell>
          <cell r="AB965" t="str">
            <v>TÉCNICO</v>
          </cell>
        </row>
        <row r="966">
          <cell r="A966">
            <v>1018409885</v>
          </cell>
          <cell r="B966" t="str">
            <v>1778</v>
          </cell>
          <cell r="C966" t="str">
            <v>TORRES BARON JAVIER FERNANDO</v>
          </cell>
          <cell r="D966" t="str">
            <v>PROFESIONAL UNIVERSITARIO 219 1</v>
          </cell>
          <cell r="E966" t="str">
            <v>PROFESIONAL UNIVERSITARIO 219 1</v>
          </cell>
          <cell r="F966" t="str">
            <v>DIRECCION ADMINISTRATIVA Y FINANCIERA</v>
          </cell>
          <cell r="G966" t="str">
            <v>DIRECCION ADMINISTRATIVA Y FINANCIERA</v>
          </cell>
          <cell r="H966" t="str">
            <v>ADMINISTRADOR DE EMPRESAS</v>
          </cell>
          <cell r="I966" t="str">
            <v>ADMINISTRACION DE EMPRESAS</v>
          </cell>
          <cell r="L966">
            <v>43053</v>
          </cell>
          <cell r="M966">
            <v>0.71388888888888891</v>
          </cell>
          <cell r="N966" t="str">
            <v>Menos 20 servicio</v>
          </cell>
          <cell r="O966" t="str">
            <v>Provisional</v>
          </cell>
          <cell r="P966" t="str">
            <v>Temporal</v>
          </cell>
          <cell r="R966" t="str">
            <v>Colombia</v>
          </cell>
          <cell r="S966" t="str">
            <v>Boyacá</v>
          </cell>
          <cell r="T966" t="str">
            <v>Nobsa</v>
          </cell>
          <cell r="U966">
            <v>31874</v>
          </cell>
          <cell r="V966">
            <v>31.316666666666666</v>
          </cell>
          <cell r="W966" t="str">
            <v>Menos 55 edad</v>
          </cell>
          <cell r="X966" t="str">
            <v>ACTIVO</v>
          </cell>
          <cell r="Y966" t="str">
            <v>M</v>
          </cell>
          <cell r="Z966" t="str">
            <v>jatorres@contraloriabogota.gov.co</v>
          </cell>
          <cell r="AA966">
            <v>1018409885</v>
          </cell>
          <cell r="AB966" t="str">
            <v>PROFESIONAL</v>
          </cell>
        </row>
        <row r="967">
          <cell r="A967">
            <v>1018409948</v>
          </cell>
          <cell r="B967" t="str">
            <v>1293</v>
          </cell>
          <cell r="C967" t="str">
            <v>ANGEL ROMERO ZULMA CAROLINA</v>
          </cell>
          <cell r="D967" t="str">
            <v>PROFESIONAL ESPECIALIZADO 222 7</v>
          </cell>
          <cell r="E967" t="str">
            <v>PROFESIONAL ESPECIALIZADO 222 7</v>
          </cell>
          <cell r="F967" t="str">
            <v>DIRECCION SECTOR SALUD</v>
          </cell>
          <cell r="G967" t="str">
            <v>DIRECCION SECTOR SALUD</v>
          </cell>
          <cell r="H967" t="str">
            <v>INGENIERO BIOMEDICA</v>
          </cell>
          <cell r="I967" t="str">
            <v>INGENIERIA BIOMEDICA</v>
          </cell>
          <cell r="J967" t="str">
            <v>GERENCIA HOSPITALARIA</v>
          </cell>
          <cell r="K967" t="str">
            <v>ESPECIALIZACION EN GERENCIA HOSPITALARIA</v>
          </cell>
          <cell r="L967">
            <v>42198</v>
          </cell>
          <cell r="M967">
            <v>3.05</v>
          </cell>
          <cell r="N967" t="str">
            <v>Menos 20 servicio</v>
          </cell>
          <cell r="O967" t="str">
            <v>Planta</v>
          </cell>
          <cell r="P967" t="str">
            <v>Carrera Administ</v>
          </cell>
          <cell r="R967" t="str">
            <v>Colombia</v>
          </cell>
          <cell r="S967" t="str">
            <v>Cundinamarca</v>
          </cell>
          <cell r="T967" t="str">
            <v>Une</v>
          </cell>
          <cell r="U967">
            <v>31782</v>
          </cell>
          <cell r="V967">
            <v>31.572222222222223</v>
          </cell>
          <cell r="W967" t="str">
            <v>Menos 55 edad</v>
          </cell>
          <cell r="X967" t="str">
            <v>ACTIVO</v>
          </cell>
          <cell r="Y967" t="str">
            <v>F</v>
          </cell>
          <cell r="Z967" t="str">
            <v>zangel@contraloriabogota.gov.co</v>
          </cell>
          <cell r="AA967">
            <v>1018409948</v>
          </cell>
          <cell r="AB967" t="str">
            <v>PROFESIONAL</v>
          </cell>
        </row>
        <row r="968">
          <cell r="A968">
            <v>1018417407</v>
          </cell>
          <cell r="B968" t="str">
            <v>1144</v>
          </cell>
          <cell r="C968" t="str">
            <v>ALFONSO VILLAREAL DIANA CAROLINA</v>
          </cell>
          <cell r="D968" t="str">
            <v>GERENTE 039 2</v>
          </cell>
          <cell r="E968" t="str">
            <v>GERENTE 039 2</v>
          </cell>
          <cell r="F968" t="str">
            <v>GERENCIA LOCAL CHAPINERO</v>
          </cell>
          <cell r="G968" t="str">
            <v>DIRECCION DE PARTICIPACION CIUDADANA Y DESARROLLO LOCAL</v>
          </cell>
          <cell r="H968" t="str">
            <v>ABOGADO</v>
          </cell>
          <cell r="I968" t="str">
            <v>DERECHO</v>
          </cell>
          <cell r="J968" t="str">
            <v>DERECHO ADMINISTRATIVO</v>
          </cell>
          <cell r="K968" t="str">
            <v>ESPECIALIZACION EN DERECHO ADMINISTRATIVO</v>
          </cell>
          <cell r="L968">
            <v>43000</v>
          </cell>
          <cell r="M968">
            <v>0.85833333333333328</v>
          </cell>
          <cell r="N968" t="str">
            <v>Menos 20 servicio</v>
          </cell>
          <cell r="O968" t="str">
            <v>Planta</v>
          </cell>
          <cell r="P968" t="str">
            <v>Libre N y R</v>
          </cell>
          <cell r="R968" t="str">
            <v>Colombia</v>
          </cell>
          <cell r="S968" t="str">
            <v>Bogotá D. C.</v>
          </cell>
          <cell r="T968" t="str">
            <v>Bogotá D. C.</v>
          </cell>
          <cell r="U968">
            <v>23069</v>
          </cell>
          <cell r="V968">
            <v>55.427777777777777</v>
          </cell>
          <cell r="W968" t="str">
            <v>Mas 55 edad</v>
          </cell>
          <cell r="X968" t="str">
            <v>ACTIVO</v>
          </cell>
          <cell r="Y968" t="str">
            <v>F</v>
          </cell>
          <cell r="Z968" t="str">
            <v>dcalfonso@contraloriabogota.gov.co</v>
          </cell>
          <cell r="AA968">
            <v>1018417407</v>
          </cell>
          <cell r="AB968" t="str">
            <v>DIRECTIVO</v>
          </cell>
        </row>
        <row r="969">
          <cell r="A969">
            <v>1018420316</v>
          </cell>
          <cell r="B969" t="str">
            <v>1545</v>
          </cell>
          <cell r="C969" t="str">
            <v xml:space="preserve">CHONA LONDOÑO SEBASTIAN </v>
          </cell>
          <cell r="D969" t="str">
            <v>PROFESIONAL UNIVERSITARIO 219 3</v>
          </cell>
          <cell r="E969" t="str">
            <v>PROFESIONAL UNIVERSITARIO 219 3</v>
          </cell>
          <cell r="F969" t="str">
            <v>DIRECCION SECTOR MOVILIDAD</v>
          </cell>
          <cell r="G969" t="str">
            <v>DIRECCION SECTOR MOVILIDAD</v>
          </cell>
          <cell r="H969" t="str">
            <v>ADMINISTRADOR DE EMPRESAS</v>
          </cell>
          <cell r="I969" t="str">
            <v>ADMINISTRACION DE EMPRESAS</v>
          </cell>
          <cell r="J969" t="str">
            <v/>
          </cell>
          <cell r="K969" t="str">
            <v/>
          </cell>
          <cell r="L969">
            <v>41667</v>
          </cell>
          <cell r="M969">
            <v>4.5083333333333337</v>
          </cell>
          <cell r="N969" t="str">
            <v>Menos 20 servicio</v>
          </cell>
          <cell r="O969" t="str">
            <v>Provisional</v>
          </cell>
          <cell r="P969" t="str">
            <v>Definitivo</v>
          </cell>
          <cell r="R969" t="str">
            <v>Colombia</v>
          </cell>
          <cell r="S969" t="str">
            <v>Bogotá D. C.</v>
          </cell>
          <cell r="T969" t="str">
            <v>Bogotá D. C.</v>
          </cell>
          <cell r="U969">
            <v>32475</v>
          </cell>
          <cell r="V969">
            <v>29.675000000000001</v>
          </cell>
          <cell r="W969" t="str">
            <v>Menos 55 edad</v>
          </cell>
          <cell r="X969" t="str">
            <v>ACTIVO</v>
          </cell>
          <cell r="Y969" t="str">
            <v>M</v>
          </cell>
          <cell r="Z969" t="str">
            <v>schona@contraloriabogota.gov.co</v>
          </cell>
          <cell r="AA969">
            <v>1018420316</v>
          </cell>
          <cell r="AB969" t="str">
            <v>PROFESIONAL</v>
          </cell>
        </row>
        <row r="970">
          <cell r="A970">
            <v>1018421677</v>
          </cell>
          <cell r="B970" t="str">
            <v>1734</v>
          </cell>
          <cell r="C970" t="str">
            <v xml:space="preserve">GUZMAN ALBADAN DANIELLA </v>
          </cell>
          <cell r="D970" t="str">
            <v>PROFESIONAL UNIVERSITARIO 219 3</v>
          </cell>
          <cell r="E970" t="str">
            <v>PROFESIONAL UNIVERSITARIO 219 3</v>
          </cell>
          <cell r="F970" t="str">
            <v>DIRECCION DE REACCION INMEDIATA</v>
          </cell>
          <cell r="G970" t="str">
            <v>DIRECCION DE REACCION INMEDIATA</v>
          </cell>
          <cell r="H970" t="str">
            <v>ABOGADO</v>
          </cell>
          <cell r="I970" t="str">
            <v>DERECHO</v>
          </cell>
          <cell r="J970" t="str">
            <v/>
          </cell>
          <cell r="K970" t="str">
            <v/>
          </cell>
          <cell r="L970">
            <v>42268</v>
          </cell>
          <cell r="M970">
            <v>2.8611111111111112</v>
          </cell>
          <cell r="N970" t="str">
            <v>Menos 20 servicio</v>
          </cell>
          <cell r="O970" t="str">
            <v>Provisional</v>
          </cell>
          <cell r="P970" t="str">
            <v>Definitivo</v>
          </cell>
          <cell r="R970" t="str">
            <v>Colombia</v>
          </cell>
          <cell r="S970" t="str">
            <v>Bogotá D. C.</v>
          </cell>
          <cell r="T970" t="str">
            <v>Bogotá D. C.</v>
          </cell>
          <cell r="U970">
            <v>32518</v>
          </cell>
          <cell r="V970">
            <v>29.558333333333334</v>
          </cell>
          <cell r="W970" t="str">
            <v>Menos 55 edad</v>
          </cell>
          <cell r="X970" t="str">
            <v>ACTIVO</v>
          </cell>
          <cell r="Y970" t="str">
            <v>F</v>
          </cell>
          <cell r="Z970" t="str">
            <v>dguzman@contraloriabogota.gov.co</v>
          </cell>
          <cell r="AA970">
            <v>1018421677</v>
          </cell>
          <cell r="AB970" t="str">
            <v>PROFESIONAL</v>
          </cell>
        </row>
        <row r="971">
          <cell r="A971">
            <v>1018422115</v>
          </cell>
          <cell r="B971" t="str">
            <v>2054</v>
          </cell>
          <cell r="C971" t="str">
            <v xml:space="preserve">SILVA OSPINO MARITZA </v>
          </cell>
          <cell r="D971" t="str">
            <v>AUXILIAR DE SERVICIOS GENERALES 470 1</v>
          </cell>
          <cell r="E971" t="str">
            <v>AUXILIAR DE SERVICIOS GENERALES 470 1</v>
          </cell>
          <cell r="F971" t="str">
            <v>SUBDIRECCION DE SERVICIOS GENERALES</v>
          </cell>
          <cell r="G971" t="str">
            <v>DIRECCION ADMINISTRATIVA Y FINANCIERA</v>
          </cell>
          <cell r="H971" t="str">
            <v>BACHILLER ACADEMICO</v>
          </cell>
          <cell r="I971" t="str">
            <v>BACHILLERATO ACADEMICO</v>
          </cell>
          <cell r="K971" t="str">
            <v/>
          </cell>
          <cell r="L971">
            <v>42907</v>
          </cell>
          <cell r="M971">
            <v>1.1111111111111112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R971" t="str">
            <v>Colombia</v>
          </cell>
          <cell r="S971" t="str">
            <v>Bogotá D. C.</v>
          </cell>
          <cell r="T971" t="str">
            <v>Bogotá D. C.</v>
          </cell>
          <cell r="U971">
            <v>32521</v>
          </cell>
          <cell r="V971">
            <v>29.55</v>
          </cell>
          <cell r="W971" t="str">
            <v>Menos 55 edad</v>
          </cell>
          <cell r="X971" t="str">
            <v>ACTIVO</v>
          </cell>
          <cell r="Y971" t="str">
            <v>F</v>
          </cell>
          <cell r="AA971">
            <v>1018422115</v>
          </cell>
          <cell r="AB971" t="str">
            <v>ASISTENCIAL</v>
          </cell>
        </row>
        <row r="972">
          <cell r="A972">
            <v>1018459400</v>
          </cell>
          <cell r="B972" t="str">
            <v>1731</v>
          </cell>
          <cell r="C972" t="str">
            <v>MONCADA BARBOSA GABRIEL JOSE</v>
          </cell>
          <cell r="D972" t="str">
            <v>PROFESIONAL UNIVERSITARIO 219 3</v>
          </cell>
          <cell r="E972" t="str">
            <v>PROFESIONAL UNIVERSITARIO 219 3</v>
          </cell>
          <cell r="F972" t="str">
            <v>DIRECCION DE RESPONSABILIDAD FISCAL Y JURISDICCION COACTIVA</v>
          </cell>
          <cell r="G972" t="str">
            <v>DIRECCION DE RESPONSABILIDAD FISCAL Y JURISDICCION COACTIVA</v>
          </cell>
          <cell r="H972" t="str">
            <v>ABOGADO</v>
          </cell>
          <cell r="I972" t="str">
            <v>DERECHO</v>
          </cell>
          <cell r="J972" t="str">
            <v/>
          </cell>
          <cell r="K972" t="str">
            <v/>
          </cell>
          <cell r="L972">
            <v>42583</v>
          </cell>
          <cell r="M972">
            <v>2</v>
          </cell>
          <cell r="N972" t="str">
            <v>Menos 20 servicio</v>
          </cell>
          <cell r="O972" t="str">
            <v>Provisional</v>
          </cell>
          <cell r="P972" t="str">
            <v>Temporal</v>
          </cell>
          <cell r="R972" t="str">
            <v>Colombia</v>
          </cell>
          <cell r="S972" t="str">
            <v>Santander</v>
          </cell>
          <cell r="T972" t="str">
            <v>Bucaramanga</v>
          </cell>
          <cell r="U972">
            <v>34108</v>
          </cell>
          <cell r="V972">
            <v>25.2</v>
          </cell>
          <cell r="W972" t="str">
            <v>Menos 55 edad</v>
          </cell>
          <cell r="X972" t="str">
            <v>ACTIVO</v>
          </cell>
          <cell r="Y972" t="str">
            <v>M</v>
          </cell>
          <cell r="Z972" t="str">
            <v>gmoncada@contraloriabogota.gov.co</v>
          </cell>
          <cell r="AA972">
            <v>1018459400</v>
          </cell>
          <cell r="AB972" t="str">
            <v>PROFESIONAL</v>
          </cell>
        </row>
        <row r="973">
          <cell r="A973">
            <v>1018468345</v>
          </cell>
          <cell r="B973" t="str">
            <v>1881</v>
          </cell>
          <cell r="C973" t="str">
            <v>QUILINDO ORTEGA ANDERSON FERNANDO</v>
          </cell>
          <cell r="D973" t="str">
            <v>TECNICO OPERATIVO 314 3</v>
          </cell>
          <cell r="E973" t="str">
            <v>TECNICO OPERATIVO 314 3</v>
          </cell>
          <cell r="F973" t="str">
            <v>DIRECCION DE REACCION INMEDIATA</v>
          </cell>
          <cell r="G973" t="str">
            <v>DIRECCION DE REACCION INMEDIATA</v>
          </cell>
          <cell r="H973" t="str">
            <v>ESTUDIANTE DE ADMINISTRACION PUBLICA</v>
          </cell>
          <cell r="I973" t="str">
            <v>ESTUDIANTE UNIVERSITARIO</v>
          </cell>
          <cell r="J973" t="str">
            <v/>
          </cell>
          <cell r="K973" t="str">
            <v/>
          </cell>
          <cell r="L973">
            <v>42614</v>
          </cell>
          <cell r="M973">
            <v>1.9166666666666667</v>
          </cell>
          <cell r="N973" t="str">
            <v>Menos 20 servicio</v>
          </cell>
          <cell r="O973" t="str">
            <v>Provisional</v>
          </cell>
          <cell r="P973" t="str">
            <v>Temporal</v>
          </cell>
          <cell r="R973" t="str">
            <v>Colombia</v>
          </cell>
          <cell r="S973" t="str">
            <v>Cauca</v>
          </cell>
          <cell r="T973" t="str">
            <v>Popayán</v>
          </cell>
          <cell r="U973">
            <v>34531</v>
          </cell>
          <cell r="V973">
            <v>24.041666666666668</v>
          </cell>
          <cell r="W973" t="str">
            <v>Menos 55 edad</v>
          </cell>
          <cell r="X973" t="str">
            <v>ACTIVO</v>
          </cell>
          <cell r="Y973" t="str">
            <v>M</v>
          </cell>
          <cell r="Z973" t="str">
            <v>aquilindo@contraloriabogota.gov.co</v>
          </cell>
          <cell r="AA973">
            <v>1018468345</v>
          </cell>
          <cell r="AB973" t="str">
            <v>TÉCNICO</v>
          </cell>
        </row>
        <row r="974">
          <cell r="A974">
            <v>1019002562</v>
          </cell>
          <cell r="B974" t="str">
            <v>2052</v>
          </cell>
          <cell r="C974" t="str">
            <v xml:space="preserve">CARDENAS PINZON AGUEDA </v>
          </cell>
          <cell r="D974" t="str">
            <v>AUXILIAR DE SERVICIOS GENERALES 470 1</v>
          </cell>
          <cell r="E974" t="str">
            <v>AUXILIAR DE SERVICIOS GENERALES 470 1</v>
          </cell>
          <cell r="F974" t="str">
            <v>SUBDIRECCION DE SERVICIOS GENERALES</v>
          </cell>
          <cell r="G974" t="str">
            <v>DIRECCION ADMINISTRATIVA Y FINANCIERA</v>
          </cell>
          <cell r="H974" t="str">
            <v>BACHILLER</v>
          </cell>
          <cell r="I974" t="str">
            <v>BACHILLERATO</v>
          </cell>
          <cell r="J974" t="str">
            <v/>
          </cell>
          <cell r="K974" t="str">
            <v/>
          </cell>
          <cell r="L974">
            <v>41669</v>
          </cell>
          <cell r="M974">
            <v>4.5027777777777782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R974" t="str">
            <v>Colombia</v>
          </cell>
          <cell r="S974" t="str">
            <v>Bogotá D. C.</v>
          </cell>
          <cell r="T974" t="str">
            <v>Bogotá D. C.</v>
          </cell>
          <cell r="U974">
            <v>31421</v>
          </cell>
          <cell r="V974">
            <v>32.56111111111111</v>
          </cell>
          <cell r="W974" t="str">
            <v>Menos 55 edad</v>
          </cell>
          <cell r="X974" t="str">
            <v>ACTIVO</v>
          </cell>
          <cell r="Y974" t="str">
            <v>F</v>
          </cell>
          <cell r="AA974">
            <v>1019002562</v>
          </cell>
          <cell r="AB974" t="str">
            <v>ASISTENCIAL</v>
          </cell>
        </row>
        <row r="975">
          <cell r="A975">
            <v>1019020172</v>
          </cell>
          <cell r="B975" t="str">
            <v>1684</v>
          </cell>
          <cell r="C975" t="str">
            <v>ARCINIEGAS ROJAS CAMILO ANDRES</v>
          </cell>
          <cell r="D975" t="str">
            <v>PROFESIONAL UNIVERSITARIO 219 3</v>
          </cell>
          <cell r="E975" t="str">
            <v>PROFESIONAL UNIVERSITARIO 219 3</v>
          </cell>
          <cell r="F975" t="str">
            <v>DIRECCION SECTOR GESTION JURIDICA</v>
          </cell>
          <cell r="G975" t="str">
            <v>DIRECCION SECTOR GESTION JURIDICA</v>
          </cell>
          <cell r="H975" t="str">
            <v>ABOGADO</v>
          </cell>
          <cell r="I975" t="str">
            <v>DERECHO</v>
          </cell>
          <cell r="J975" t="str">
            <v>MG. EN DERECHO PRIVADO PATRIMONIAL</v>
          </cell>
          <cell r="K975" t="str">
            <v>MAESTRIA EN DERECHO PRIVADO, PERSONA Y SOCIEDAD</v>
          </cell>
          <cell r="L975">
            <v>42857</v>
          </cell>
          <cell r="M975">
            <v>1.2472222222222222</v>
          </cell>
          <cell r="N975" t="str">
            <v>Menos 20 servicio</v>
          </cell>
          <cell r="O975" t="str">
            <v>Provisional</v>
          </cell>
          <cell r="P975" t="str">
            <v>Temporal</v>
          </cell>
          <cell r="R975" t="str">
            <v>Colombia</v>
          </cell>
          <cell r="S975" t="str">
            <v>Bogotá D. C.</v>
          </cell>
          <cell r="T975" t="str">
            <v>Bogotá D. C.</v>
          </cell>
          <cell r="U975">
            <v>32109</v>
          </cell>
          <cell r="V975">
            <v>30.675000000000001</v>
          </cell>
          <cell r="W975" t="str">
            <v>Menos 55 edad</v>
          </cell>
          <cell r="X975" t="str">
            <v>ACTIVO</v>
          </cell>
          <cell r="Y975" t="str">
            <v>M</v>
          </cell>
          <cell r="Z975" t="str">
            <v>carciniegas@contraloriabogota.gov.co</v>
          </cell>
          <cell r="AA975">
            <v>1019020172</v>
          </cell>
          <cell r="AB975" t="str">
            <v>PROFESIONAL</v>
          </cell>
        </row>
        <row r="976">
          <cell r="A976">
            <v>1019033904</v>
          </cell>
          <cell r="B976" t="str">
            <v>1668</v>
          </cell>
          <cell r="C976" t="str">
            <v>TIBOCHA GALVIS ANGELA PAOLA</v>
          </cell>
          <cell r="D976" t="str">
            <v>PROFESIONAL UNIVERSITARIO 219 3</v>
          </cell>
          <cell r="E976" t="str">
            <v>PROFESIONAL UNIVERSITARIO 219 3</v>
          </cell>
          <cell r="F976" t="str">
            <v>OFICINA DE CONTROL INTERNO</v>
          </cell>
          <cell r="G976" t="str">
            <v>OFICINA DE CONTROL INTERNO</v>
          </cell>
          <cell r="H976" t="str">
            <v>INGENIERO INDUSTRIAL</v>
          </cell>
          <cell r="I976" t="str">
            <v>INGENIERIA INDUSTRIAL</v>
          </cell>
          <cell r="J976" t="str">
            <v/>
          </cell>
          <cell r="K976" t="str">
            <v/>
          </cell>
          <cell r="L976">
            <v>41519</v>
          </cell>
          <cell r="M976">
            <v>4.9138888888888888</v>
          </cell>
          <cell r="N976" t="str">
            <v>Menos 20 servicio</v>
          </cell>
          <cell r="O976" t="str">
            <v>Provisional</v>
          </cell>
          <cell r="P976" t="str">
            <v>Definitivo</v>
          </cell>
          <cell r="R976" t="str">
            <v>Colombia</v>
          </cell>
          <cell r="S976" t="str">
            <v>Bogotá D. C.</v>
          </cell>
          <cell r="T976" t="str">
            <v>Bogotá D. C.</v>
          </cell>
          <cell r="U976">
            <v>32645</v>
          </cell>
          <cell r="V976">
            <v>29.205555555555556</v>
          </cell>
          <cell r="W976" t="str">
            <v>Menos 55 edad</v>
          </cell>
          <cell r="X976" t="str">
            <v>ACTIVO</v>
          </cell>
          <cell r="Y976" t="str">
            <v>F</v>
          </cell>
          <cell r="Z976" t="str">
            <v>atibocha@contraloriabogota.gov.co</v>
          </cell>
          <cell r="AA976">
            <v>1019033904</v>
          </cell>
          <cell r="AB976" t="str">
            <v>PROFESIONAL</v>
          </cell>
        </row>
        <row r="977">
          <cell r="A977">
            <v>1019048751</v>
          </cell>
          <cell r="B977" t="str">
            <v>1509</v>
          </cell>
          <cell r="C977" t="str">
            <v>LIZARAZO REINA NATALIA MARCELA</v>
          </cell>
          <cell r="D977" t="str">
            <v>PROFESIONAL UNIVERSITARIO 219 3</v>
          </cell>
          <cell r="E977" t="str">
            <v>PROFESIONAL UNIVERSITARIO 219 3</v>
          </cell>
          <cell r="F977" t="str">
            <v>DIRECCION DE RESPONSABILIDAD FISCAL Y JURISDICCION COACTIVA</v>
          </cell>
          <cell r="G977" t="str">
            <v>DIRECCION DE RESPONSABILIDAD FISCAL Y JURISDICCION COACTIVA</v>
          </cell>
          <cell r="H977" t="str">
            <v>ABOGADO</v>
          </cell>
          <cell r="I977" t="str">
            <v>DERECHO</v>
          </cell>
          <cell r="J977" t="str">
            <v/>
          </cell>
          <cell r="K977" t="str">
            <v/>
          </cell>
          <cell r="L977">
            <v>42614</v>
          </cell>
          <cell r="M977">
            <v>1.9166666666666667</v>
          </cell>
          <cell r="N977" t="str">
            <v>Menos 20 servicio</v>
          </cell>
          <cell r="O977" t="str">
            <v>Provisional</v>
          </cell>
          <cell r="P977" t="str">
            <v>Definitivo</v>
          </cell>
          <cell r="R977" t="str">
            <v>Colombia</v>
          </cell>
          <cell r="S977" t="str">
            <v>Bogotá D. C.</v>
          </cell>
          <cell r="T977" t="str">
            <v>Bogotá D. C.</v>
          </cell>
          <cell r="U977">
            <v>33045</v>
          </cell>
          <cell r="V977">
            <v>28.111111111111111</v>
          </cell>
          <cell r="W977" t="str">
            <v>Menos 55 edad</v>
          </cell>
          <cell r="X977" t="str">
            <v>ACTIVO</v>
          </cell>
          <cell r="Y977" t="str">
            <v>F</v>
          </cell>
          <cell r="Z977" t="str">
            <v>nlizarazo@contraloriabogota.gov.co</v>
          </cell>
          <cell r="AA977">
            <v>1019048751</v>
          </cell>
          <cell r="AB977" t="str">
            <v>PROFESIONAL</v>
          </cell>
        </row>
        <row r="978">
          <cell r="A978">
            <v>1020715735</v>
          </cell>
          <cell r="B978" t="str">
            <v>1089</v>
          </cell>
          <cell r="C978" t="str">
            <v>RODADO YATE GRACE SMITH</v>
          </cell>
          <cell r="D978" t="str">
            <v>DIRECTOR TECNICO 009 4</v>
          </cell>
          <cell r="E978" t="str">
            <v>DIRECTOR TECNICO 009 4</v>
          </cell>
          <cell r="F978" t="str">
            <v>DIRECCION DE PLANEACION</v>
          </cell>
          <cell r="G978" t="str">
            <v>DIRECCION DE PLANEACION</v>
          </cell>
          <cell r="H978" t="str">
            <v>ADMINISTRADOR PUBLICO</v>
          </cell>
          <cell r="I978" t="str">
            <v>ADMINISTRACION PUBLICA</v>
          </cell>
          <cell r="J978" t="str">
            <v/>
          </cell>
          <cell r="K978" t="str">
            <v/>
          </cell>
          <cell r="L978">
            <v>41253</v>
          </cell>
          <cell r="M978">
            <v>5.6416666666666666</v>
          </cell>
          <cell r="N978" t="str">
            <v>Menos 20 servicio</v>
          </cell>
          <cell r="O978" t="str">
            <v>Planta</v>
          </cell>
          <cell r="P978" t="str">
            <v>Libre N y R</v>
          </cell>
          <cell r="R978" t="str">
            <v>Colombia</v>
          </cell>
          <cell r="S978" t="str">
            <v>Bogotá D. C.</v>
          </cell>
          <cell r="T978" t="str">
            <v>Bogotá D. C.</v>
          </cell>
          <cell r="U978">
            <v>31567</v>
          </cell>
          <cell r="V978">
            <v>32.158333333333331</v>
          </cell>
          <cell r="W978" t="str">
            <v>Menos 55 edad</v>
          </cell>
          <cell r="X978" t="str">
            <v>ACTIVO</v>
          </cell>
          <cell r="Y978" t="str">
            <v>F</v>
          </cell>
          <cell r="Z978" t="str">
            <v>gracerodado@contraloriabogota.gov.co</v>
          </cell>
          <cell r="AA978">
            <v>1020715735</v>
          </cell>
          <cell r="AB978" t="str">
            <v>DIRECTIVO</v>
          </cell>
        </row>
        <row r="979">
          <cell r="A979">
            <v>1020723582</v>
          </cell>
          <cell r="B979" t="str">
            <v>1570</v>
          </cell>
          <cell r="C979" t="str">
            <v>RIVERA ORTEGON JUAN PABLO</v>
          </cell>
          <cell r="D979" t="str">
            <v>PROFESIONAL UNIVERSITARIO 219 3</v>
          </cell>
          <cell r="E979" t="str">
            <v>PROFESIONAL UNIVERSITARIO 219 3</v>
          </cell>
          <cell r="F979" t="str">
            <v>DIRECCION DE RESPONSABILIDAD FISCAL Y JURISDICCION COACTIVA</v>
          </cell>
          <cell r="G979" t="str">
            <v>DIRECCION DE RESPONSABILIDAD FISCAL Y JURISDICCION COACTIVA</v>
          </cell>
          <cell r="H979" t="str">
            <v>ABOGADO</v>
          </cell>
          <cell r="I979" t="str">
            <v>DERECHO</v>
          </cell>
          <cell r="J979" t="str">
            <v>DERECHO ADMINISTRATIVO</v>
          </cell>
          <cell r="K979" t="str">
            <v>ESPECIALIZACION EN DERECHO ADMINISTRATIVO</v>
          </cell>
          <cell r="L979">
            <v>42894</v>
          </cell>
          <cell r="M979">
            <v>1.1472222222222221</v>
          </cell>
          <cell r="N979" t="str">
            <v>Menos 20 servicio</v>
          </cell>
          <cell r="O979" t="str">
            <v>Provisional</v>
          </cell>
          <cell r="P979" t="str">
            <v>Definitivo</v>
          </cell>
          <cell r="R979" t="str">
            <v>Colombia</v>
          </cell>
          <cell r="S979" t="str">
            <v>Bogotá D. C.</v>
          </cell>
          <cell r="T979" t="str">
            <v>Bogotá D. C.</v>
          </cell>
          <cell r="U979">
            <v>31804</v>
          </cell>
          <cell r="V979">
            <v>31.511111111111113</v>
          </cell>
          <cell r="W979" t="str">
            <v>Menos 55 edad</v>
          </cell>
          <cell r="X979" t="str">
            <v>ACTIVO</v>
          </cell>
          <cell r="Y979" t="str">
            <v>M</v>
          </cell>
          <cell r="Z979" t="str">
            <v>jrivera@contraloriabogota.gov.co</v>
          </cell>
          <cell r="AA979">
            <v>1020723582</v>
          </cell>
          <cell r="AB979" t="str">
            <v>PROFESIONAL</v>
          </cell>
        </row>
        <row r="980">
          <cell r="A980">
            <v>1022327845</v>
          </cell>
          <cell r="B980" t="str">
            <v>1801</v>
          </cell>
          <cell r="C980" t="str">
            <v>RAMIREZ RAMOS ANDRES MAURICIO</v>
          </cell>
          <cell r="D980" t="str">
            <v>TECNICO OPERATIVO 314 5</v>
          </cell>
          <cell r="E980" t="str">
            <v>TECNICO OPERATIVO 314 5</v>
          </cell>
          <cell r="F980" t="str">
            <v>DIRECCION DE PLANEACION</v>
          </cell>
          <cell r="G980" t="str">
            <v>DIRECCION DE PLANEACION</v>
          </cell>
          <cell r="H980" t="str">
            <v>9 SEMESTRES DE COMUNICACIÓN SOCIAL</v>
          </cell>
          <cell r="I980" t="e">
            <v>#N/A</v>
          </cell>
          <cell r="J980" t="str">
            <v/>
          </cell>
          <cell r="K980" t="str">
            <v/>
          </cell>
          <cell r="L980">
            <v>40673</v>
          </cell>
          <cell r="M980">
            <v>7.2249999999999996</v>
          </cell>
          <cell r="N980" t="str">
            <v>Menos 20 servicio</v>
          </cell>
          <cell r="O980" t="str">
            <v>Provisional</v>
          </cell>
          <cell r="P980" t="str">
            <v>Definitivo</v>
          </cell>
          <cell r="R980" t="str">
            <v>Colombia</v>
          </cell>
          <cell r="S980" t="str">
            <v>Bogotá D. C.</v>
          </cell>
          <cell r="T980" t="str">
            <v>Bogotá D. C.</v>
          </cell>
          <cell r="U980">
            <v>31706</v>
          </cell>
          <cell r="V980">
            <v>31.777777777777779</v>
          </cell>
          <cell r="W980" t="str">
            <v>Menos 55 edad</v>
          </cell>
          <cell r="X980" t="str">
            <v>ACTIVO</v>
          </cell>
          <cell r="Y980" t="str">
            <v>M</v>
          </cell>
          <cell r="Z980" t="str">
            <v>anramirez@contraloriabogota.gov.co</v>
          </cell>
          <cell r="AA980">
            <v>1022327845</v>
          </cell>
          <cell r="AB980" t="str">
            <v>TÉCNICO</v>
          </cell>
        </row>
        <row r="981">
          <cell r="A981">
            <v>1022366882</v>
          </cell>
          <cell r="B981" t="str">
            <v>1868</v>
          </cell>
          <cell r="C981" t="str">
            <v>GONZALEZ BARRERO CARLOS EDUARDO</v>
          </cell>
          <cell r="D981" t="str">
            <v>TECNICO OPERATIVO 314 3</v>
          </cell>
          <cell r="E981" t="str">
            <v>TECNICO OPERATIVO 314 3</v>
          </cell>
          <cell r="F981" t="str">
            <v>SUBDIRECCION DE CONTRATACION</v>
          </cell>
          <cell r="G981" t="str">
            <v>DIRECCION ADMINISTRATIVA Y FINANCIERA</v>
          </cell>
          <cell r="H981" t="str">
            <v>TECNICO PROFESIONAL EN DISEÑO GRAFICO</v>
          </cell>
          <cell r="I981" t="str">
            <v>TECNICA PROFESIONAL EN DISEÑO GRAFICO</v>
          </cell>
          <cell r="J981" t="str">
            <v/>
          </cell>
          <cell r="K981" t="str">
            <v/>
          </cell>
          <cell r="L981">
            <v>42982</v>
          </cell>
          <cell r="M981">
            <v>0.90833333333333333</v>
          </cell>
          <cell r="N981" t="str">
            <v>Menos 20 servicio</v>
          </cell>
          <cell r="O981" t="str">
            <v>Provisional</v>
          </cell>
          <cell r="P981" t="str">
            <v>Temporal</v>
          </cell>
          <cell r="R981" t="str">
            <v>Colombia</v>
          </cell>
          <cell r="S981" t="str">
            <v>Bogotá D. C.</v>
          </cell>
          <cell r="T981" t="str">
            <v>Bogotá D. C.</v>
          </cell>
          <cell r="U981">
            <v>33285</v>
          </cell>
          <cell r="V981">
            <v>27.458333333333332</v>
          </cell>
          <cell r="W981" t="str">
            <v>Menos 55 edad</v>
          </cell>
          <cell r="X981" t="str">
            <v>ACTIVO</v>
          </cell>
          <cell r="Y981" t="str">
            <v>M</v>
          </cell>
          <cell r="Z981" t="str">
            <v>cagonzalez@contraloriabogota.gov.co</v>
          </cell>
          <cell r="AA981">
            <v>1022366882</v>
          </cell>
          <cell r="AB981" t="str">
            <v>TÉCNICO</v>
          </cell>
        </row>
        <row r="982">
          <cell r="A982">
            <v>1022401363</v>
          </cell>
          <cell r="B982" t="str">
            <v>1871</v>
          </cell>
          <cell r="C982" t="str">
            <v>RODRIGUEZ MALUCHE BRAHIAN LEONARDO</v>
          </cell>
          <cell r="D982" t="str">
            <v>TECNICO OPERATIVO 314 3</v>
          </cell>
          <cell r="E982" t="str">
            <v>TECNICO OPERATIVO 314 3</v>
          </cell>
          <cell r="F982" t="str">
            <v>DIRECCION DE PARTICIPACION CIUDADANA Y DESARROLLO LOCAL</v>
          </cell>
          <cell r="G982" t="str">
            <v>DIRECCION DE PARTICIPACION CIUDADANA Y DESARROLLO LOCAL</v>
          </cell>
          <cell r="H982" t="str">
            <v>ESTUDIANTE DE DERECHO</v>
          </cell>
          <cell r="I982" t="str">
            <v>ESTUDIANTE UNIVERSITARIO</v>
          </cell>
          <cell r="J982" t="str">
            <v/>
          </cell>
          <cell r="K982" t="str">
            <v/>
          </cell>
          <cell r="L982">
            <v>41437</v>
          </cell>
          <cell r="M982">
            <v>5.1361111111111111</v>
          </cell>
          <cell r="N982" t="str">
            <v>Menos 20 servicio</v>
          </cell>
          <cell r="O982" t="str">
            <v>Provisional</v>
          </cell>
          <cell r="P982" t="str">
            <v>Definitivo</v>
          </cell>
          <cell r="R982" t="str">
            <v>Colombia</v>
          </cell>
          <cell r="S982" t="str">
            <v>Bogotá D. C.</v>
          </cell>
          <cell r="T982" t="str">
            <v>Bogotá D. C.</v>
          </cell>
          <cell r="U982">
            <v>34731</v>
          </cell>
          <cell r="V982">
            <v>23.5</v>
          </cell>
          <cell r="W982" t="str">
            <v>Menos 55 edad</v>
          </cell>
          <cell r="X982" t="str">
            <v>ACTIVO</v>
          </cell>
          <cell r="Y982" t="str">
            <v>M</v>
          </cell>
          <cell r="Z982" t="str">
            <v>brarodriguez@contraloriabogota.gov.co</v>
          </cell>
          <cell r="AA982">
            <v>1022401363</v>
          </cell>
          <cell r="AB982" t="str">
            <v>TÉCNICO</v>
          </cell>
        </row>
        <row r="983">
          <cell r="A983">
            <v>1022928039</v>
          </cell>
          <cell r="B983" t="str">
            <v>2044</v>
          </cell>
          <cell r="C983" t="str">
            <v xml:space="preserve">POBLADOR UYABAN CAROLINA </v>
          </cell>
          <cell r="D983" t="str">
            <v>AUXILIAR DE SERVICIOS GENERALES 470 1</v>
          </cell>
          <cell r="E983" t="str">
            <v>AUXILIAR DE SERVICIOS GENERALES 470 1</v>
          </cell>
          <cell r="F983" t="str">
            <v>SUBDIRECCION DE SERVICIOS GENERALES</v>
          </cell>
          <cell r="G983" t="str">
            <v>DIRECCION ADMINISTRATIVA Y FINANCIERA</v>
          </cell>
          <cell r="H983" t="str">
            <v>BACHILLER</v>
          </cell>
          <cell r="I983" t="str">
            <v>BACHILLERATO</v>
          </cell>
          <cell r="L983">
            <v>43053</v>
          </cell>
          <cell r="M983">
            <v>0.71388888888888891</v>
          </cell>
          <cell r="N983" t="str">
            <v>Menos 20 servicio</v>
          </cell>
          <cell r="O983" t="str">
            <v>Provisional</v>
          </cell>
          <cell r="P983" t="str">
            <v>Temporal</v>
          </cell>
          <cell r="R983" t="str">
            <v>Colombia</v>
          </cell>
          <cell r="S983" t="str">
            <v>Boyacá</v>
          </cell>
          <cell r="T983" t="str">
            <v>Chita</v>
          </cell>
          <cell r="U983">
            <v>31677</v>
          </cell>
          <cell r="V983">
            <v>31.858333333333334</v>
          </cell>
          <cell r="W983" t="str">
            <v>Menos 55 edad</v>
          </cell>
          <cell r="X983" t="str">
            <v>ACTIVO</v>
          </cell>
          <cell r="Y983" t="str">
            <v>F</v>
          </cell>
          <cell r="AA983">
            <v>1022928039</v>
          </cell>
          <cell r="AB983" t="str">
            <v>ASISTENCIAL</v>
          </cell>
        </row>
        <row r="984">
          <cell r="A984">
            <v>1023018627</v>
          </cell>
          <cell r="B984" t="str">
            <v>1988</v>
          </cell>
          <cell r="C984" t="str">
            <v>QUINTERO RUMBO LUIS ALFONSO</v>
          </cell>
          <cell r="D984" t="str">
            <v>AUXILIAR ADMINISTRATIVO 407 3</v>
          </cell>
          <cell r="E984" t="str">
            <v>AUXILIAR ADMINISTRATIVO 407 3</v>
          </cell>
          <cell r="F984" t="str">
            <v>SUBDIRECCION DE CONTRATACION</v>
          </cell>
          <cell r="G984" t="str">
            <v>DIRECCION ADMINISTRATIVA Y FINANCIERA</v>
          </cell>
          <cell r="H984" t="str">
            <v>BACHILLER ACADEMICO</v>
          </cell>
          <cell r="I984" t="str">
            <v>BACHILLERATO ACADEMICO</v>
          </cell>
          <cell r="J984" t="str">
            <v/>
          </cell>
          <cell r="K984" t="str">
            <v/>
          </cell>
          <cell r="L984">
            <v>43116</v>
          </cell>
          <cell r="M984">
            <v>0.54166666666666663</v>
          </cell>
          <cell r="N984" t="str">
            <v>Menos 20 servicio</v>
          </cell>
          <cell r="O984" t="str">
            <v>Provisional</v>
          </cell>
          <cell r="P984" t="str">
            <v>Temporal</v>
          </cell>
          <cell r="R984" t="str">
            <v>Colombia</v>
          </cell>
          <cell r="S984" t="str">
            <v>Cesar</v>
          </cell>
          <cell r="T984" t="str">
            <v>Agustin Codazzi</v>
          </cell>
          <cell r="U984">
            <v>35427</v>
          </cell>
          <cell r="V984">
            <v>21.591666666666665</v>
          </cell>
          <cell r="W984" t="str">
            <v>Menos 55 edad</v>
          </cell>
          <cell r="X984" t="str">
            <v>ACTIVO</v>
          </cell>
          <cell r="Y984" t="str">
            <v>M</v>
          </cell>
          <cell r="Z984" t="str">
            <v>laquintero@contraloriabogota.gov.co</v>
          </cell>
          <cell r="AA984">
            <v>1023018627</v>
          </cell>
          <cell r="AB984" t="str">
            <v>ASISTENCIAL</v>
          </cell>
        </row>
        <row r="985">
          <cell r="A985">
            <v>1023867222</v>
          </cell>
          <cell r="B985" t="str">
            <v>1750</v>
          </cell>
          <cell r="C985" t="str">
            <v>HOYOS TRIANA HANSEL JAIR</v>
          </cell>
          <cell r="D985" t="str">
            <v>PROFESIONAL UNIVERSITARIO 219 3</v>
          </cell>
          <cell r="E985" t="str">
            <v>PROFESIONAL UNIVERSITARIO 219 3</v>
          </cell>
          <cell r="F985" t="str">
            <v>DIRECCION DE RESPONSABILIDAD FISCAL Y JURISDICCION COACTIVA</v>
          </cell>
          <cell r="G985" t="str">
            <v>DIRECCION DE RESPONSABILIDAD FISCAL Y JURISDICCION COACTIVA</v>
          </cell>
          <cell r="H985" t="str">
            <v>ABOGADO</v>
          </cell>
          <cell r="I985" t="str">
            <v>DERECHO</v>
          </cell>
          <cell r="J985" t="str">
            <v>DERECHO ADMINISTRATIVO</v>
          </cell>
          <cell r="K985" t="str">
            <v>ESPECIALIZACION EN DERECHO ADMINISTRATIVO</v>
          </cell>
          <cell r="L985">
            <v>41548</v>
          </cell>
          <cell r="M985">
            <v>4.833333333333333</v>
          </cell>
          <cell r="N985" t="str">
            <v>Menos 20 servicio</v>
          </cell>
          <cell r="O985" t="str">
            <v>Provisional</v>
          </cell>
          <cell r="P985" t="str">
            <v>Definitivo</v>
          </cell>
          <cell r="R985" t="str">
            <v>Colombia</v>
          </cell>
          <cell r="S985" t="str">
            <v>Bogotá D. C.</v>
          </cell>
          <cell r="T985" t="str">
            <v>Bogotá D. C.</v>
          </cell>
          <cell r="U985">
            <v>31754</v>
          </cell>
          <cell r="V985">
            <v>31.647222222222222</v>
          </cell>
          <cell r="W985" t="str">
            <v>Menos 55 edad</v>
          </cell>
          <cell r="X985" t="str">
            <v>ACTIVO</v>
          </cell>
          <cell r="Y985" t="str">
            <v>M</v>
          </cell>
          <cell r="Z985" t="str">
            <v>hhoyos@contraloriabogota.gov.co</v>
          </cell>
          <cell r="AA985">
            <v>1023867222</v>
          </cell>
          <cell r="AB985" t="str">
            <v>PROFESIONAL</v>
          </cell>
        </row>
        <row r="986">
          <cell r="A986">
            <v>1023917996</v>
          </cell>
          <cell r="B986" t="str">
            <v>1975</v>
          </cell>
          <cell r="C986" t="str">
            <v>SEGURA OCHOA DIEGO FERNANDO</v>
          </cell>
          <cell r="D986" t="str">
            <v>AUXILIAR ADMINISTRATIVO 407 3</v>
          </cell>
          <cell r="E986" t="str">
            <v>AUXILIAR ADMINISTRATIVO 407 3</v>
          </cell>
          <cell r="F986" t="str">
            <v>DIRECCION ADMINISTRATIVA Y FINANCIERA</v>
          </cell>
          <cell r="G986" t="str">
            <v>DIRECCION ADMINISTRATIVA Y FINANCIERA</v>
          </cell>
          <cell r="H986" t="str">
            <v>BACHILLER ACADEMICO</v>
          </cell>
          <cell r="I986" t="str">
            <v>BACHILLERATO ACADEMICO</v>
          </cell>
          <cell r="J986" t="str">
            <v/>
          </cell>
          <cell r="K986" t="str">
            <v/>
          </cell>
          <cell r="L986">
            <v>43053</v>
          </cell>
          <cell r="M986">
            <v>0.71388888888888891</v>
          </cell>
          <cell r="N986" t="str">
            <v>Menos 20 servicio</v>
          </cell>
          <cell r="O986" t="str">
            <v>Provisional</v>
          </cell>
          <cell r="P986" t="str">
            <v>Temporal</v>
          </cell>
          <cell r="R986" t="str">
            <v>Colombia</v>
          </cell>
          <cell r="S986" t="str">
            <v>Bogotá D. C.</v>
          </cell>
          <cell r="T986" t="str">
            <v>Bogotá D. C.</v>
          </cell>
          <cell r="U986">
            <v>33811</v>
          </cell>
          <cell r="V986">
            <v>26.013888888888889</v>
          </cell>
          <cell r="W986" t="str">
            <v>Menos 55 edad</v>
          </cell>
          <cell r="X986" t="str">
            <v>ACTIVO</v>
          </cell>
          <cell r="Y986" t="str">
            <v>M</v>
          </cell>
          <cell r="Z986" t="str">
            <v>dsegura@contraloriabogota.gov.co</v>
          </cell>
          <cell r="AA986">
            <v>1023917996</v>
          </cell>
          <cell r="AB986" t="str">
            <v>ASISTENCIAL</v>
          </cell>
        </row>
        <row r="987">
          <cell r="A987">
            <v>1023969659</v>
          </cell>
          <cell r="B987" t="str">
            <v>2040</v>
          </cell>
          <cell r="C987" t="str">
            <v>PUNTILLA VILLARRAGA MARIA CAMILA</v>
          </cell>
          <cell r="D987" t="str">
            <v>AUXILIAR DE SERVICIOS GENERALES 470 1</v>
          </cell>
          <cell r="E987" t="str">
            <v>AUXILIAR DE SERVICIOS GENERALES 470 1</v>
          </cell>
          <cell r="F987" t="str">
            <v>SUBDIRECCION DE SERVICIOS GENERALES</v>
          </cell>
          <cell r="G987" t="str">
            <v>DIRECCION ADMINISTRATIVA Y FINANCIERA</v>
          </cell>
          <cell r="H987" t="str">
            <v>BACHILLER ACADEMICO</v>
          </cell>
          <cell r="I987" t="str">
            <v>BACHILLERATO ACADEMICO</v>
          </cell>
          <cell r="J987" t="str">
            <v/>
          </cell>
          <cell r="K987" t="str">
            <v/>
          </cell>
          <cell r="L987">
            <v>43112</v>
          </cell>
          <cell r="M987">
            <v>0.55277777777777781</v>
          </cell>
          <cell r="N987" t="str">
            <v>Menos 20 servicio</v>
          </cell>
          <cell r="O987" t="str">
            <v>Provisional</v>
          </cell>
          <cell r="P987" t="str">
            <v>Temporal</v>
          </cell>
          <cell r="R987" t="str">
            <v>Colombia</v>
          </cell>
          <cell r="S987" t="str">
            <v>Bogotá D. C.</v>
          </cell>
          <cell r="T987" t="str">
            <v>Bogotá D. C.</v>
          </cell>
          <cell r="U987">
            <v>35984</v>
          </cell>
          <cell r="V987">
            <v>20.06388888888889</v>
          </cell>
          <cell r="W987" t="str">
            <v>Menos 55 edad</v>
          </cell>
          <cell r="X987" t="str">
            <v>ACTIVO</v>
          </cell>
          <cell r="Y987" t="str">
            <v>F</v>
          </cell>
          <cell r="AA987">
            <v>1023969659</v>
          </cell>
          <cell r="AB987" t="str">
            <v>ASISTENCIAL</v>
          </cell>
        </row>
        <row r="988">
          <cell r="A988">
            <v>1024466430</v>
          </cell>
          <cell r="B988" t="str">
            <v>1748</v>
          </cell>
          <cell r="C988" t="str">
            <v>ARDILA ROJAS OSCAR IVAN</v>
          </cell>
          <cell r="D988" t="str">
            <v>PROFESIONAL UNIVERSITARIO 219 3</v>
          </cell>
          <cell r="E988" t="str">
            <v>PROFESIONAL UNIVERSITARIO 219 3</v>
          </cell>
          <cell r="F988" t="str">
            <v>DIRECCION SECTOR SALUD</v>
          </cell>
          <cell r="G988" t="str">
            <v>DIRECCION SECTOR SALUD</v>
          </cell>
          <cell r="H988" t="str">
            <v>ADMINISTRADOR PUBLICO</v>
          </cell>
          <cell r="I988" t="str">
            <v>ADMINISTRACION PUBLICA</v>
          </cell>
          <cell r="J988" t="str">
            <v>GOBIERNO Y GESTION PARA EL DESARROLLO REGIONAL Y MUNICIPAL</v>
          </cell>
          <cell r="K988" t="str">
            <v>ESPECIALIZACION EN GOBIERNO Y GESTION DEL DESARROLLO REGIONAL Y MUNICIPAL</v>
          </cell>
          <cell r="L988">
            <v>42586</v>
          </cell>
          <cell r="M988">
            <v>1.9916666666666667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R988" t="str">
            <v>Colombia</v>
          </cell>
          <cell r="S988" t="str">
            <v>Bogotá D. C.</v>
          </cell>
          <cell r="T988" t="str">
            <v>Bogotá D. C.</v>
          </cell>
          <cell r="U988">
            <v>31666</v>
          </cell>
          <cell r="V988">
            <v>31.888888888888889</v>
          </cell>
          <cell r="W988" t="str">
            <v>Menos 55 edad</v>
          </cell>
          <cell r="X988" t="str">
            <v>ACTIVO</v>
          </cell>
          <cell r="Y988" t="str">
            <v>M</v>
          </cell>
          <cell r="Z988" t="str">
            <v>oardila@contraloriabogota.gov.co</v>
          </cell>
          <cell r="AA988">
            <v>1024466430</v>
          </cell>
          <cell r="AB988" t="str">
            <v>PROFESIONAL</v>
          </cell>
        </row>
        <row r="989">
          <cell r="A989">
            <v>1024478250</v>
          </cell>
          <cell r="B989" t="str">
            <v>1959</v>
          </cell>
          <cell r="C989" t="str">
            <v>IZQUIERDO VALBUENA DANIEL RICARDO</v>
          </cell>
          <cell r="D989" t="str">
            <v>SECRETARIO 440 7</v>
          </cell>
          <cell r="E989" t="str">
            <v>SECRETARIO 440 7</v>
          </cell>
          <cell r="F989" t="str">
            <v>DIRECCION SECTOR HABITAT Y AMBIENTE</v>
          </cell>
          <cell r="G989" t="str">
            <v>DIRECCION SECTOR HABITAT Y AMBIENTE</v>
          </cell>
          <cell r="H989" t="str">
            <v>TECNICO PROFESIONAL EN DISEÑO GRAFICO</v>
          </cell>
          <cell r="I989" t="str">
            <v>TECNICA PROFESIONAL EN DISEÑO GRAFICO</v>
          </cell>
          <cell r="J989" t="str">
            <v/>
          </cell>
          <cell r="K989" t="str">
            <v/>
          </cell>
          <cell r="L989">
            <v>43136</v>
          </cell>
          <cell r="M989">
            <v>0.48888888888888887</v>
          </cell>
          <cell r="N989" t="str">
            <v>Menos 20 servicio</v>
          </cell>
          <cell r="O989" t="str">
            <v>Provisional</v>
          </cell>
          <cell r="P989" t="str">
            <v>Temporal</v>
          </cell>
          <cell r="R989" t="str">
            <v>Colombia</v>
          </cell>
          <cell r="S989" t="str">
            <v>Bogotá D. C.</v>
          </cell>
          <cell r="T989" t="str">
            <v>Bogotá D. C.</v>
          </cell>
          <cell r="U989">
            <v>32109</v>
          </cell>
          <cell r="V989">
            <v>30.675000000000001</v>
          </cell>
          <cell r="W989" t="str">
            <v>Menos 55 edad</v>
          </cell>
          <cell r="X989" t="str">
            <v>ACTIVO</v>
          </cell>
          <cell r="Y989" t="str">
            <v>M</v>
          </cell>
          <cell r="Z989" t="str">
            <v>dizquierdo@contraloriabogota.gov.co</v>
          </cell>
          <cell r="AA989">
            <v>1024478250</v>
          </cell>
          <cell r="AB989" t="str">
            <v>ASISTENCIAL</v>
          </cell>
        </row>
        <row r="990">
          <cell r="A990">
            <v>1024574309</v>
          </cell>
          <cell r="B990" t="str">
            <v>1830</v>
          </cell>
          <cell r="C990" t="str">
            <v>BARON PRADA LUIS ENRIQUE</v>
          </cell>
          <cell r="D990" t="str">
            <v>TECNICO OPERATIVO 314 5</v>
          </cell>
          <cell r="E990" t="str">
            <v>TECNICO OPERATIVO 314 5</v>
          </cell>
          <cell r="F990" t="str">
            <v>DIRECCION DE TECNOLOGIAS DE LA INFORMACION Y LAS COMUNICACIONES</v>
          </cell>
          <cell r="G990" t="str">
            <v>DIRECCION DE TECNOLOGIAS DE LA INFORMACION Y LAS COMUNICACIONES</v>
          </cell>
          <cell r="H990" t="str">
            <v>TECNICO INSTALACIONES ELECTRICAS, 5 SEMESTRES DE INGENIERIA DE SISTEMAS</v>
          </cell>
          <cell r="I990" t="e">
            <v>#N/A</v>
          </cell>
          <cell r="J990" t="str">
            <v/>
          </cell>
          <cell r="K990" t="str">
            <v/>
          </cell>
          <cell r="L990">
            <v>42964</v>
          </cell>
          <cell r="M990">
            <v>0.9555555555555556</v>
          </cell>
          <cell r="N990" t="str">
            <v>Menos 20 servicio</v>
          </cell>
          <cell r="O990" t="str">
            <v>Provisional</v>
          </cell>
          <cell r="P990" t="str">
            <v>Definitivo</v>
          </cell>
          <cell r="R990" t="str">
            <v>Colombia</v>
          </cell>
          <cell r="S990" t="str">
            <v>Bogotá D. C.</v>
          </cell>
          <cell r="T990" t="str">
            <v>Bogotá D. C.</v>
          </cell>
          <cell r="U990">
            <v>35314</v>
          </cell>
          <cell r="V990">
            <v>21.902777777777779</v>
          </cell>
          <cell r="W990" t="str">
            <v>Menos 55 edad</v>
          </cell>
          <cell r="X990" t="str">
            <v>ACTIVO</v>
          </cell>
          <cell r="Y990" t="str">
            <v>M</v>
          </cell>
          <cell r="Z990" t="str">
            <v>lebaron@contraloriabogota.gov.co</v>
          </cell>
          <cell r="AA990">
            <v>1024574309</v>
          </cell>
          <cell r="AB990" t="str">
            <v>TÉCNICO</v>
          </cell>
        </row>
        <row r="991">
          <cell r="A991">
            <v>1030544245</v>
          </cell>
          <cell r="B991" t="str">
            <v>1820</v>
          </cell>
          <cell r="C991" t="str">
            <v>OSORIO LOPEZ JUAN SEBASTIAN</v>
          </cell>
          <cell r="D991" t="str">
            <v>PROFESIONAL UNIVERSITARIO 219 1</v>
          </cell>
          <cell r="E991" t="str">
            <v>TECNICO OPERATIVO 314 5</v>
          </cell>
          <cell r="F991" t="str">
            <v>SUBDIRECCION DE CARRERA ADMINISTRATIVA</v>
          </cell>
          <cell r="G991" t="str">
            <v>DIRECCION DE TALENTO HUMANO</v>
          </cell>
          <cell r="H991" t="str">
            <v>INGENIERO DE SISTEMAS; TECNOLOGO EN SISTEMAS E INFORMATICA; TECNICO PROFESIONAL EN MANTENIMIENTO DE HARDWARE</v>
          </cell>
          <cell r="I991" t="e">
            <v>#N/A</v>
          </cell>
          <cell r="J991" t="str">
            <v/>
          </cell>
          <cell r="K991" t="str">
            <v/>
          </cell>
          <cell r="L991">
            <v>42524</v>
          </cell>
          <cell r="M991">
            <v>2.161111111111111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Q991" t="str">
            <v>Definitivo</v>
          </cell>
          <cell r="R991" t="str">
            <v>Colombia</v>
          </cell>
          <cell r="S991" t="str">
            <v>Bogotá D. C.</v>
          </cell>
          <cell r="T991" t="str">
            <v>Bogotá D. C.</v>
          </cell>
          <cell r="U991">
            <v>32139</v>
          </cell>
          <cell r="V991">
            <v>30.591666666666665</v>
          </cell>
          <cell r="W991" t="str">
            <v>Menos 55 edad</v>
          </cell>
          <cell r="X991" t="str">
            <v>ACTIVO</v>
          </cell>
          <cell r="Y991" t="str">
            <v>M</v>
          </cell>
          <cell r="Z991" t="str">
            <v>josorio@contraloriabogota.gov.co</v>
          </cell>
          <cell r="AA991">
            <v>1030544245</v>
          </cell>
          <cell r="AB991" t="str">
            <v>PROFESIONAL</v>
          </cell>
        </row>
        <row r="992">
          <cell r="A992">
            <v>1030549334</v>
          </cell>
          <cell r="B992" t="str">
            <v>1852</v>
          </cell>
          <cell r="C992" t="str">
            <v>MONTERO ARCIA LUIS ALEJANDRO</v>
          </cell>
          <cell r="D992" t="str">
            <v>TECNICO OPERATIVO 314 5</v>
          </cell>
          <cell r="E992" t="str">
            <v>TECNICO OPERATIVO 314 5</v>
          </cell>
          <cell r="F992" t="str">
            <v>OFICINA ASESORA DE COMUNICACIONES</v>
          </cell>
          <cell r="G992" t="str">
            <v>OFICINA ASESORA DE COMUNICACIONES</v>
          </cell>
          <cell r="H992" t="str">
            <v>TC. DIRECCION Y PRODUCCION DE VIDEO Y TELEVISION</v>
          </cell>
          <cell r="I992" t="str">
            <v>TECNOLOGIA EN DIRECCION Y PRODUCCION DE TELEVISION</v>
          </cell>
          <cell r="K992" t="str">
            <v/>
          </cell>
          <cell r="L992">
            <v>42780</v>
          </cell>
          <cell r="M992">
            <v>1.4638888888888888</v>
          </cell>
          <cell r="N992" t="str">
            <v>Menos 20 servicio</v>
          </cell>
          <cell r="O992" t="str">
            <v>Planta</v>
          </cell>
          <cell r="P992" t="str">
            <v>Carrera Administ</v>
          </cell>
          <cell r="R992" t="str">
            <v>Colombia</v>
          </cell>
          <cell r="S992" t="str">
            <v>Bogotá D. C.</v>
          </cell>
          <cell r="T992" t="str">
            <v>Bogotá D. C.</v>
          </cell>
          <cell r="U992">
            <v>32369</v>
          </cell>
          <cell r="V992">
            <v>29.963888888888889</v>
          </cell>
          <cell r="W992" t="str">
            <v>Menos 55 edad</v>
          </cell>
          <cell r="X992" t="str">
            <v>ACTIVO</v>
          </cell>
          <cell r="Y992" t="str">
            <v>M</v>
          </cell>
          <cell r="Z992" t="str">
            <v>lmontero@contraloriabogota.gov.co</v>
          </cell>
          <cell r="AA992">
            <v>1030549334</v>
          </cell>
          <cell r="AB992" t="str">
            <v>TÉCNICO</v>
          </cell>
        </row>
        <row r="993">
          <cell r="A993">
            <v>1030561732</v>
          </cell>
          <cell r="B993" t="str">
            <v>1843</v>
          </cell>
          <cell r="C993" t="str">
            <v>MANRIQUE HERRERA MARIA ANDREA</v>
          </cell>
          <cell r="D993" t="str">
            <v>TECNICO OPERATIVO 314 5</v>
          </cell>
          <cell r="E993" t="str">
            <v>TECNICO OPERATIVO 314 5</v>
          </cell>
          <cell r="F993" t="str">
            <v>SUBDIRECCION DE BIENESTAR SOCIAL</v>
          </cell>
          <cell r="G993" t="str">
            <v>DIRECCION DE TALENTO HUMANO</v>
          </cell>
          <cell r="H993" t="str">
            <v>TECNICA PROFESIONAL EN PROCESOS ADMINISTRATIVOS, TECNOLOGO EN GESTION ADMINISTRATIVA</v>
          </cell>
          <cell r="I993" t="e">
            <v>#N/A</v>
          </cell>
          <cell r="J993" t="str">
            <v/>
          </cell>
          <cell r="K993" t="str">
            <v/>
          </cell>
          <cell r="L993">
            <v>40724</v>
          </cell>
          <cell r="M993">
            <v>7.0861111111111112</v>
          </cell>
          <cell r="N993" t="str">
            <v>Menos 20 servicio</v>
          </cell>
          <cell r="O993" t="str">
            <v>Provisional</v>
          </cell>
          <cell r="P993" t="str">
            <v>Definitivo</v>
          </cell>
          <cell r="R993" t="str">
            <v>Colombia</v>
          </cell>
          <cell r="S993" t="str">
            <v>Bogotá D. C.</v>
          </cell>
          <cell r="T993" t="str">
            <v>Bogotá D. C.</v>
          </cell>
          <cell r="U993">
            <v>32760</v>
          </cell>
          <cell r="V993">
            <v>28.894444444444446</v>
          </cell>
          <cell r="W993" t="str">
            <v>Menos 55 edad</v>
          </cell>
          <cell r="X993" t="str">
            <v>ACTIVO</v>
          </cell>
          <cell r="Y993" t="str">
            <v>F</v>
          </cell>
          <cell r="Z993" t="str">
            <v>mmanrique@contraloriabogota.gov.co</v>
          </cell>
          <cell r="AA993">
            <v>1030561732</v>
          </cell>
          <cell r="AB993" t="str">
            <v>TÉCNICO</v>
          </cell>
        </row>
        <row r="994">
          <cell r="A994">
            <v>1030564927</v>
          </cell>
          <cell r="B994" t="str">
            <v>1889</v>
          </cell>
          <cell r="C994" t="str">
            <v>NEIRA CHACON JOHAN HUMBERTO</v>
          </cell>
          <cell r="D994" t="str">
            <v>TECNICO OPERATIVO 314 3</v>
          </cell>
          <cell r="E994" t="str">
            <v>TECNICO OPERATIVO 314 3</v>
          </cell>
          <cell r="F994" t="str">
            <v>DIRECCION DE APOYO AL DESPACHO</v>
          </cell>
          <cell r="G994" t="str">
            <v>DIRECCION DE APOYO AL DESPACHO</v>
          </cell>
          <cell r="H994" t="str">
            <v>ESTUDIANTE DE INGENIERA DE SISTEMAS</v>
          </cell>
          <cell r="I994" t="str">
            <v>ESTUDIANTE UNIVERSITARIO</v>
          </cell>
          <cell r="J994" t="str">
            <v/>
          </cell>
          <cell r="K994" t="str">
            <v/>
          </cell>
          <cell r="L994">
            <v>39486</v>
          </cell>
          <cell r="M994">
            <v>10.480555555555556</v>
          </cell>
          <cell r="N994" t="str">
            <v>Menos 20 servicio</v>
          </cell>
          <cell r="O994" t="str">
            <v>Provisional</v>
          </cell>
          <cell r="P994" t="str">
            <v>Definitivo</v>
          </cell>
          <cell r="R994" t="str">
            <v>Colombia</v>
          </cell>
          <cell r="S994" t="str">
            <v>Bogotá D. C.</v>
          </cell>
          <cell r="T994" t="str">
            <v>Bogotá D. C.</v>
          </cell>
          <cell r="U994">
            <v>32835</v>
          </cell>
          <cell r="V994">
            <v>28.68888888888889</v>
          </cell>
          <cell r="W994" t="str">
            <v>Menos 55 edad</v>
          </cell>
          <cell r="X994" t="str">
            <v>ACTIVO</v>
          </cell>
          <cell r="Y994" t="str">
            <v>M</v>
          </cell>
          <cell r="Z994" t="str">
            <v>jneira@contraloriabogota.gov.co</v>
          </cell>
          <cell r="AA994">
            <v>1030564927</v>
          </cell>
          <cell r="AB994" t="str">
            <v>TÉCNICO</v>
          </cell>
        </row>
        <row r="995">
          <cell r="A995">
            <v>1030570187</v>
          </cell>
          <cell r="B995" t="str">
            <v>1780</v>
          </cell>
          <cell r="C995" t="str">
            <v>AVILA ARAUJO ESTEFANNY ALEJANDRA</v>
          </cell>
          <cell r="D995" t="str">
            <v>PROFESIONAL UNIVERSITARIO 219 1</v>
          </cell>
          <cell r="E995" t="str">
            <v>PROFESIONAL UNIVERSITARIO 219 1</v>
          </cell>
          <cell r="F995" t="str">
            <v>DIRECCION SECTOR HABITAT Y AMBIENTE</v>
          </cell>
          <cell r="G995" t="str">
            <v>DIRECCION SECTOR HABITAT Y AMBIENTE</v>
          </cell>
          <cell r="H995" t="str">
            <v>MEDICO VETERINARIO ZOOTECNISTA</v>
          </cell>
          <cell r="J995" t="str">
            <v>MEDICINA INTERNA DE CANINOS Y FELINOS</v>
          </cell>
          <cell r="K995" t="e">
            <v>#N/A</v>
          </cell>
          <cell r="L995">
            <v>43040</v>
          </cell>
          <cell r="M995">
            <v>0.75</v>
          </cell>
          <cell r="N995" t="str">
            <v>Menos 20 servicio</v>
          </cell>
          <cell r="O995" t="str">
            <v>Provisional</v>
          </cell>
          <cell r="P995" t="str">
            <v>Temporal</v>
          </cell>
          <cell r="R995" t="str">
            <v>Colombia</v>
          </cell>
          <cell r="S995" t="str">
            <v>Bogotá D. C.</v>
          </cell>
          <cell r="T995" t="str">
            <v>Bogotá D. C.</v>
          </cell>
          <cell r="U995">
            <v>32931</v>
          </cell>
          <cell r="V995">
            <v>28.427777777777777</v>
          </cell>
          <cell r="W995" t="str">
            <v>Menos 55 edad</v>
          </cell>
          <cell r="X995" t="str">
            <v>ACTIVO</v>
          </cell>
          <cell r="Y995" t="str">
            <v>F</v>
          </cell>
          <cell r="Z995" t="str">
            <v>esavila@contraloriabogota.gov.co</v>
          </cell>
          <cell r="AA995">
            <v>1030570187</v>
          </cell>
          <cell r="AB995" t="str">
            <v>PROFESIONAL</v>
          </cell>
        </row>
        <row r="996">
          <cell r="A996">
            <v>1031141954</v>
          </cell>
          <cell r="B996" t="str">
            <v>1812</v>
          </cell>
          <cell r="C996" t="str">
            <v>BAUTISTA BERMUDES BRANDON LY</v>
          </cell>
          <cell r="D996" t="str">
            <v>TECNICO OPERATIVO 314 5</v>
          </cell>
          <cell r="E996" t="str">
            <v>TECNICO OPERATIVO 314 5</v>
          </cell>
          <cell r="F996" t="str">
            <v>DIRECCION DE RESPONSABILIDAD FISCAL Y JURISDICCION COACTIVA</v>
          </cell>
          <cell r="G996" t="str">
            <v>DIRECCION DE RESPONSABILIDAD FISCAL Y JURISDICCION COACTIVA</v>
          </cell>
          <cell r="H996" t="str">
            <v>TECNOLOGO EN GESTION ADMINISTRATIVA</v>
          </cell>
          <cell r="I996" t="str">
            <v>TECNOLOGIA EN GESTION ADMINISTRATIVA</v>
          </cell>
          <cell r="J996" t="str">
            <v/>
          </cell>
          <cell r="K996" t="str">
            <v/>
          </cell>
          <cell r="L996">
            <v>40903</v>
          </cell>
          <cell r="M996">
            <v>6.5972222222222223</v>
          </cell>
          <cell r="N996" t="str">
            <v>Menos 20 servicio</v>
          </cell>
          <cell r="O996" t="str">
            <v>Provisional</v>
          </cell>
          <cell r="P996" t="str">
            <v>Definitivo</v>
          </cell>
          <cell r="R996" t="str">
            <v>Colombia</v>
          </cell>
          <cell r="S996" t="str">
            <v>Bogotá D. C.</v>
          </cell>
          <cell r="T996" t="str">
            <v>Bogotá D. C.</v>
          </cell>
          <cell r="U996">
            <v>33904</v>
          </cell>
          <cell r="V996">
            <v>25.761111111111113</v>
          </cell>
          <cell r="W996" t="str">
            <v>Menos 55 edad</v>
          </cell>
          <cell r="X996" t="str">
            <v>ACTIVO</v>
          </cell>
          <cell r="Y996" t="str">
            <v>M</v>
          </cell>
          <cell r="Z996" t="str">
            <v>bbautista@contraloriabogota.gov.co</v>
          </cell>
          <cell r="AA996">
            <v>1031141954</v>
          </cell>
          <cell r="AB996" t="str">
            <v>TÉCNICO</v>
          </cell>
        </row>
        <row r="997">
          <cell r="A997">
            <v>1032372137</v>
          </cell>
          <cell r="B997" t="str">
            <v>2035</v>
          </cell>
          <cell r="C997" t="str">
            <v>VILLATE ACHICANOY DIEGO FERNANDO</v>
          </cell>
          <cell r="D997" t="str">
            <v>AUXILIAR DE SERVICIOS GENERALES 470 1</v>
          </cell>
          <cell r="E997" t="str">
            <v>AUXILIAR DE SERVICIOS GENERALES 470 1</v>
          </cell>
          <cell r="F997" t="str">
            <v>SUBDIRECCION DE SERVICIOS GENERALES</v>
          </cell>
          <cell r="G997" t="str">
            <v>DIRECCION ADMINISTRATIVA Y FINANCIERA</v>
          </cell>
          <cell r="H997" t="str">
            <v>TECNOLOGO EN GESTION ADMINISTRATIVA</v>
          </cell>
          <cell r="I997" t="str">
            <v>TECNOLOGIA EN GESTION ADMINISTRATIVA</v>
          </cell>
          <cell r="J997" t="str">
            <v/>
          </cell>
          <cell r="K997" t="str">
            <v/>
          </cell>
          <cell r="L997">
            <v>42258</v>
          </cell>
          <cell r="M997">
            <v>2.8888888888888888</v>
          </cell>
          <cell r="N997" t="str">
            <v>Menos 20 servicio</v>
          </cell>
          <cell r="O997" t="str">
            <v>Planta</v>
          </cell>
          <cell r="P997" t="str">
            <v>Carrera Administ</v>
          </cell>
          <cell r="R997" t="str">
            <v>Colombia</v>
          </cell>
          <cell r="S997" t="str">
            <v>Bolívar</v>
          </cell>
          <cell r="T997" t="str">
            <v>Cartagena de indias</v>
          </cell>
          <cell r="U997">
            <v>31652</v>
          </cell>
          <cell r="V997">
            <v>31.925000000000001</v>
          </cell>
          <cell r="W997" t="str">
            <v>Menos 55 edad</v>
          </cell>
          <cell r="X997" t="str">
            <v>ACTIVO</v>
          </cell>
          <cell r="Y997" t="str">
            <v>M</v>
          </cell>
          <cell r="Z997" t="str">
            <v>dvillate@contraloriabogota.gov.co</v>
          </cell>
          <cell r="AA997">
            <v>1032372137</v>
          </cell>
          <cell r="AB997" t="str">
            <v>ASISTENCIAL</v>
          </cell>
        </row>
        <row r="998">
          <cell r="A998">
            <v>1032376177</v>
          </cell>
          <cell r="B998" t="str">
            <v>1997</v>
          </cell>
          <cell r="C998" t="str">
            <v>DUEÑAS MARCELO NIDIA JANNETH</v>
          </cell>
          <cell r="D998" t="str">
            <v>TECNICO OPERATIVO 314 5</v>
          </cell>
          <cell r="E998" t="str">
            <v>AUXILIAR ADMINISTRATIVO 407 3</v>
          </cell>
          <cell r="F998" t="str">
            <v>SUBDIRECCION DE RECURSOS MATERIALES</v>
          </cell>
          <cell r="G998" t="str">
            <v>DIRECCION ADMINISTRATIVA Y FINANCIERA</v>
          </cell>
          <cell r="H998" t="str">
            <v>ADMINISTRADOR PUBLICO</v>
          </cell>
          <cell r="I998" t="str">
            <v>ADMINISTRACION PUBLICA</v>
          </cell>
          <cell r="J998" t="str">
            <v/>
          </cell>
          <cell r="K998" t="str">
            <v/>
          </cell>
          <cell r="L998">
            <v>42537</v>
          </cell>
          <cell r="M998">
            <v>2.125</v>
          </cell>
          <cell r="N998" t="str">
            <v>Menos 20 servicio</v>
          </cell>
          <cell r="O998" t="str">
            <v>Planta</v>
          </cell>
          <cell r="P998" t="str">
            <v>Carrera Administ</v>
          </cell>
          <cell r="R998" t="str">
            <v>Colombia</v>
          </cell>
          <cell r="S998" t="str">
            <v>Bogotá D. C.</v>
          </cell>
          <cell r="T998" t="str">
            <v>Bogotá D. C.</v>
          </cell>
          <cell r="U998">
            <v>31718</v>
          </cell>
          <cell r="V998">
            <v>31.747222222222224</v>
          </cell>
          <cell r="W998" t="str">
            <v>Menos 55 edad</v>
          </cell>
          <cell r="X998" t="str">
            <v>ACTIVO</v>
          </cell>
          <cell r="Y998" t="str">
            <v>F</v>
          </cell>
          <cell r="Z998" t="str">
            <v>nduenas@contraloriabogota.gov.co</v>
          </cell>
          <cell r="AA998">
            <v>1032376177</v>
          </cell>
          <cell r="AB998" t="str">
            <v>TÉCNICO</v>
          </cell>
        </row>
        <row r="999">
          <cell r="A999">
            <v>1032409001</v>
          </cell>
          <cell r="B999" t="str">
            <v>1956</v>
          </cell>
          <cell r="C999" t="str">
            <v>BARON CASTRO LEIDY TATIANA</v>
          </cell>
          <cell r="D999" t="str">
            <v>SECRETARIO 440 7</v>
          </cell>
          <cell r="E999" t="str">
            <v>SECRETARIO 440 7</v>
          </cell>
          <cell r="F999" t="str">
            <v>DIRECCION SECTOR CULTURA, RECREACION Y DEPORTE</v>
          </cell>
          <cell r="G999" t="str">
            <v>DIRECCION SECTOR CULTURA, RECREACION Y DEPORTE</v>
          </cell>
          <cell r="H999" t="str">
            <v>BACHILLER ACADEMICO</v>
          </cell>
          <cell r="I999" t="str">
            <v>BACHILLERATO ACADEMICO</v>
          </cell>
          <cell r="J999" t="str">
            <v/>
          </cell>
          <cell r="K999" t="str">
            <v/>
          </cell>
          <cell r="L999">
            <v>42796</v>
          </cell>
          <cell r="M999">
            <v>1.413888888888889</v>
          </cell>
          <cell r="N999" t="str">
            <v>Menos 20 servicio</v>
          </cell>
          <cell r="O999" t="str">
            <v>Provisional</v>
          </cell>
          <cell r="P999" t="str">
            <v>Temporal</v>
          </cell>
          <cell r="R999" t="str">
            <v>Colombia</v>
          </cell>
          <cell r="S999" t="str">
            <v>Bogotá D. C.</v>
          </cell>
          <cell r="T999" t="str">
            <v>Bogotá D. C.</v>
          </cell>
          <cell r="U999">
            <v>32187</v>
          </cell>
          <cell r="V999">
            <v>30.463888888888889</v>
          </cell>
          <cell r="W999" t="str">
            <v>Menos 55 edad</v>
          </cell>
          <cell r="X999" t="str">
            <v>ACTIVO</v>
          </cell>
          <cell r="Y999" t="str">
            <v>F</v>
          </cell>
          <cell r="Z999" t="str">
            <v>lbaron@contraloriabogota.gov.co</v>
          </cell>
          <cell r="AA999">
            <v>1032409001</v>
          </cell>
          <cell r="AB999" t="str">
            <v>ASISTENCIAL</v>
          </cell>
        </row>
        <row r="1000">
          <cell r="A1000">
            <v>1032425833</v>
          </cell>
          <cell r="B1000" t="e">
            <v>#N/A</v>
          </cell>
          <cell r="C1000" t="str">
            <v xml:space="preserve">OCAMPO BEDOYA DIONNY </v>
          </cell>
          <cell r="D1000" t="str">
            <v>AUXILIAR ADMINISTRATIVO 407 4</v>
          </cell>
          <cell r="E1000" t="str">
            <v>AUXILIAR ADMINISTRATIVO 407 4</v>
          </cell>
          <cell r="F1000" t="str">
            <v>SUBDIRECCION DE GESTION DE TALENTO HUMANO</v>
          </cell>
          <cell r="G1000" t="str">
            <v>DIRECCION DE TALENTO HUMANO</v>
          </cell>
          <cell r="H1000" t="str">
            <v>BACHILLER ACADEMICO</v>
          </cell>
          <cell r="I1000" t="str">
            <v>BACHILLERATO ACADEMICO</v>
          </cell>
          <cell r="J1000" t="str">
            <v/>
          </cell>
          <cell r="K1000" t="str">
            <v/>
          </cell>
          <cell r="L1000">
            <v>42982</v>
          </cell>
          <cell r="M1000">
            <v>0.90833333333333333</v>
          </cell>
          <cell r="N1000" t="str">
            <v>Menos 20 servicio</v>
          </cell>
          <cell r="O1000" t="str">
            <v>Provisional</v>
          </cell>
          <cell r="P1000" t="str">
            <v>Temporal</v>
          </cell>
          <cell r="R1000" t="str">
            <v>Colombia</v>
          </cell>
          <cell r="S1000" t="str">
            <v>Caldas</v>
          </cell>
          <cell r="T1000" t="str">
            <v>Samaná</v>
          </cell>
          <cell r="U1000">
            <v>32448</v>
          </cell>
          <cell r="V1000">
            <v>29.75</v>
          </cell>
          <cell r="W1000" t="str">
            <v>Menos 55 edad</v>
          </cell>
          <cell r="X1000" t="str">
            <v>ACTIVO</v>
          </cell>
          <cell r="Y1000" t="str">
            <v>F</v>
          </cell>
          <cell r="Z1000" t="str">
            <v>docampo@contraloriabogota.gov.co</v>
          </cell>
          <cell r="AA1000">
            <v>1032425833</v>
          </cell>
          <cell r="AB1000" t="str">
            <v>ASISTENCIAL</v>
          </cell>
        </row>
        <row r="1001">
          <cell r="A1001">
            <v>1032443178</v>
          </cell>
          <cell r="B1001" t="str">
            <v>1935</v>
          </cell>
          <cell r="C1001" t="str">
            <v>VANEGAS SALAMANCA LUIS ALEJANDRO</v>
          </cell>
          <cell r="D1001" t="str">
            <v>SECRETARIO 440 8</v>
          </cell>
          <cell r="E1001" t="str">
            <v>SECRETARIO 440 8</v>
          </cell>
          <cell r="F1001" t="str">
            <v>SUBDIRECCION DE RECURSOS TECNOLOGICOS</v>
          </cell>
          <cell r="G1001" t="str">
            <v>DIRECCION DE TECNOLOGIAS DE LA INFORMACION Y LAS COMUNICACIONES</v>
          </cell>
          <cell r="H1001" t="str">
            <v>ESTUDIANTE DE INGENIERIA DE SISTEMAS</v>
          </cell>
          <cell r="I1001" t="str">
            <v>ESTUDIANTE UNIVERSITARIO</v>
          </cell>
          <cell r="J1001" t="str">
            <v/>
          </cell>
          <cell r="K1001" t="str">
            <v/>
          </cell>
          <cell r="L1001">
            <v>42081</v>
          </cell>
          <cell r="M1001">
            <v>3.3694444444444445</v>
          </cell>
          <cell r="N1001" t="str">
            <v>Menos 20 servicio</v>
          </cell>
          <cell r="O1001" t="str">
            <v>Provisional</v>
          </cell>
          <cell r="P1001" t="str">
            <v>Definitivo</v>
          </cell>
          <cell r="R1001" t="str">
            <v>Colombia</v>
          </cell>
          <cell r="S1001" t="str">
            <v>Bogotá D. C.</v>
          </cell>
          <cell r="T1001" t="str">
            <v>Bogotá D. C.</v>
          </cell>
          <cell r="U1001">
            <v>33332</v>
          </cell>
          <cell r="V1001">
            <v>27.324999999999999</v>
          </cell>
          <cell r="W1001" t="str">
            <v>Menos 55 edad</v>
          </cell>
          <cell r="X1001" t="str">
            <v>ACTIVO</v>
          </cell>
          <cell r="Y1001" t="str">
            <v>M</v>
          </cell>
          <cell r="Z1001" t="str">
            <v>lvanegas@contraloriabogota.gov.co</v>
          </cell>
          <cell r="AA1001">
            <v>1032443178</v>
          </cell>
          <cell r="AB1001" t="str">
            <v>ASISTENCIAL</v>
          </cell>
        </row>
        <row r="1002">
          <cell r="A1002">
            <v>1032453976</v>
          </cell>
          <cell r="B1002" t="str">
            <v>1995</v>
          </cell>
          <cell r="C1002" t="str">
            <v>BLANCO SERRANO FRANCISCO JOSE</v>
          </cell>
          <cell r="D1002" t="str">
            <v>AUXILIAR ADMINISTRATIVO 407 3</v>
          </cell>
          <cell r="E1002" t="str">
            <v>AUXILIAR ADMINISTRATIVO 407 3</v>
          </cell>
          <cell r="F1002" t="str">
            <v>SUBDIRECCION DE GESTION DE TALENTO HUMANO</v>
          </cell>
          <cell r="G1002" t="str">
            <v>DIRECCION DE TALENTO HUMANO</v>
          </cell>
          <cell r="H1002" t="str">
            <v>TECNICO LABORAL AUXILIAR EN ARCHIVO Y REGISTRO</v>
          </cell>
          <cell r="I1002" t="e">
            <v>#N/A</v>
          </cell>
          <cell r="K1002" t="str">
            <v/>
          </cell>
          <cell r="L1002">
            <v>42725</v>
          </cell>
          <cell r="M1002">
            <v>1.6111111111111112</v>
          </cell>
          <cell r="N1002" t="str">
            <v>Menos 20 servicio</v>
          </cell>
          <cell r="O1002" t="str">
            <v>Provisional</v>
          </cell>
          <cell r="P1002" t="str">
            <v>Temporal</v>
          </cell>
          <cell r="R1002" t="str">
            <v>Colombia</v>
          </cell>
          <cell r="S1002" t="str">
            <v>Bogotá D. C.</v>
          </cell>
          <cell r="T1002" t="str">
            <v>Bogotá D. C.</v>
          </cell>
          <cell r="U1002">
            <v>33946</v>
          </cell>
          <cell r="V1002">
            <v>25.647222222222222</v>
          </cell>
          <cell r="W1002" t="str">
            <v>Menos 55 edad</v>
          </cell>
          <cell r="X1002" t="str">
            <v>ACTIVO</v>
          </cell>
          <cell r="Y1002" t="str">
            <v>M</v>
          </cell>
          <cell r="Z1002" t="str">
            <v>fblanco@contaloriabogota.gov.co</v>
          </cell>
          <cell r="AA1002">
            <v>1032453976</v>
          </cell>
          <cell r="AB1002" t="str">
            <v>ASISTENCIAL</v>
          </cell>
        </row>
        <row r="1003">
          <cell r="A1003">
            <v>1032473032</v>
          </cell>
          <cell r="B1003" t="str">
            <v>1992</v>
          </cell>
          <cell r="C1003" t="str">
            <v>SALCEDO RIVERA LUZ MERY</v>
          </cell>
          <cell r="D1003" t="str">
            <v>AUXILIAR ADMINISTRATIVO 407 3</v>
          </cell>
          <cell r="E1003" t="str">
            <v>AUXILIAR ADMINISTRATIVO 407 3</v>
          </cell>
          <cell r="F1003" t="str">
            <v>DIRECCION SECTOR SERVICIOS PUBLICOS</v>
          </cell>
          <cell r="G1003" t="str">
            <v>DIRECCION SECTOR SERVICIOS PUBLICOS</v>
          </cell>
          <cell r="H1003" t="str">
            <v>BACHILLER TECNICO; TECNICO PROFESIONAL EN OPERACIÓN TURISTICA Y HOTELERA</v>
          </cell>
          <cell r="I1003" t="e">
            <v>#N/A</v>
          </cell>
          <cell r="J1003" t="str">
            <v/>
          </cell>
          <cell r="K1003" t="str">
            <v/>
          </cell>
          <cell r="L1003">
            <v>43136</v>
          </cell>
          <cell r="M1003">
            <v>0.48888888888888887</v>
          </cell>
          <cell r="N1003" t="str">
            <v>Menos 20 servicio</v>
          </cell>
          <cell r="O1003" t="str">
            <v>Provisional</v>
          </cell>
          <cell r="P1003" t="str">
            <v>Temporal</v>
          </cell>
          <cell r="R1003" t="str">
            <v>Colombia</v>
          </cell>
          <cell r="S1003" t="str">
            <v>Cundinamarca</v>
          </cell>
          <cell r="T1003" t="str">
            <v>Choachí</v>
          </cell>
          <cell r="U1003">
            <v>34889</v>
          </cell>
          <cell r="V1003">
            <v>23.06111111111111</v>
          </cell>
          <cell r="W1003" t="str">
            <v>Menos 55 edad</v>
          </cell>
          <cell r="X1003" t="str">
            <v>ACTIVO</v>
          </cell>
          <cell r="Y1003" t="str">
            <v>F</v>
          </cell>
          <cell r="Z1003" t="str">
            <v>lusalcedo@contraloriabogota.gov.co</v>
          </cell>
          <cell r="AA1003">
            <v>1032473032</v>
          </cell>
          <cell r="AB1003" t="str">
            <v>ASISTENCIAL</v>
          </cell>
        </row>
        <row r="1004">
          <cell r="A1004">
            <v>1033720139</v>
          </cell>
          <cell r="B1004" t="str">
            <v>1835</v>
          </cell>
          <cell r="C1004" t="str">
            <v>MUÑOZ LAGUNA JORGE ELIECER</v>
          </cell>
          <cell r="D1004" t="str">
            <v>TECNICO OPERATIVO 314 5</v>
          </cell>
          <cell r="E1004" t="str">
            <v>TECNICO OPERATIVO 314 5</v>
          </cell>
          <cell r="F1004" t="str">
            <v>DIRECCION SECTOR SERVICIOS PUBLICOS</v>
          </cell>
          <cell r="G1004" t="str">
            <v>DIRECCION SECTOR SERVICIOS PUBLICOS</v>
          </cell>
          <cell r="H1004" t="str">
            <v>LICENCIADO EN EDUCACION BASICA CON ENFASIS EN EDUCACION FISICA, RECREACION Y DEPORTE</v>
          </cell>
          <cell r="I1004" t="str">
            <v>LICENCIATURA EN EDUCACION BASICA CON ENFASIS EN EDUCACION FISICA, RECREACION Y DEPORTE</v>
          </cell>
          <cell r="J1004" t="str">
            <v/>
          </cell>
          <cell r="K1004" t="str">
            <v/>
          </cell>
          <cell r="L1004">
            <v>42592</v>
          </cell>
          <cell r="M1004">
            <v>1.9750000000000001</v>
          </cell>
          <cell r="N1004" t="str">
            <v>Menos 20 servicio</v>
          </cell>
          <cell r="O1004" t="str">
            <v>Provisional</v>
          </cell>
          <cell r="P1004" t="str">
            <v>Temporal</v>
          </cell>
          <cell r="R1004" t="str">
            <v>Colombia</v>
          </cell>
          <cell r="S1004" t="str">
            <v>Bogotá D. C.</v>
          </cell>
          <cell r="T1004" t="str">
            <v>Bogotá D. C.</v>
          </cell>
          <cell r="U1004">
            <v>32935</v>
          </cell>
          <cell r="V1004">
            <v>28.411111111111111</v>
          </cell>
          <cell r="W1004" t="str">
            <v>Menos 55 edad</v>
          </cell>
          <cell r="X1004" t="str">
            <v>ACTIVO</v>
          </cell>
          <cell r="Y1004" t="str">
            <v>M</v>
          </cell>
          <cell r="Z1004" t="str">
            <v>jomunoz@contraloriabogota.gov.co</v>
          </cell>
          <cell r="AA1004">
            <v>1033720139</v>
          </cell>
          <cell r="AB1004" t="str">
            <v>TÉCNICO</v>
          </cell>
        </row>
        <row r="1005">
          <cell r="A1005">
            <v>1042426665</v>
          </cell>
          <cell r="B1005" t="str">
            <v>1838</v>
          </cell>
          <cell r="C1005" t="str">
            <v>RANGEL MEDINA RENZO JAVIER</v>
          </cell>
          <cell r="D1005" t="str">
            <v>TECNICO OPERATIVO 314 5</v>
          </cell>
          <cell r="E1005" t="str">
            <v>TECNICO OPERATIVO 314 5</v>
          </cell>
          <cell r="F1005" t="str">
            <v>SUBDIRECCION FINANCIERA</v>
          </cell>
          <cell r="G1005" t="str">
            <v>DIRECCION ADMINISTRATIVA Y FINANCIERA</v>
          </cell>
          <cell r="H1005" t="str">
            <v>TECNOLOGO EN GESTION ADMINISTRATIVA; TECNICO PROFESIONAL EN GESTION CONTABLE Y FINANCIERA</v>
          </cell>
          <cell r="I1005" t="e">
            <v>#N/A</v>
          </cell>
          <cell r="K1005" t="str">
            <v/>
          </cell>
          <cell r="L1005">
            <v>43060</v>
          </cell>
          <cell r="M1005">
            <v>0.69444444444444442</v>
          </cell>
          <cell r="N1005" t="str">
            <v>Menos 20 servicio</v>
          </cell>
          <cell r="O1005" t="str">
            <v>Provisional</v>
          </cell>
          <cell r="P1005" t="str">
            <v>Definitivo</v>
          </cell>
          <cell r="R1005" t="str">
            <v>Colombia</v>
          </cell>
          <cell r="S1005" t="str">
            <v>Atlántico</v>
          </cell>
          <cell r="T1005" t="str">
            <v>Barranquilla</v>
          </cell>
          <cell r="U1005">
            <v>32244</v>
          </cell>
          <cell r="V1005">
            <v>30.305555555555557</v>
          </cell>
          <cell r="W1005" t="str">
            <v>Menos 55 edad</v>
          </cell>
          <cell r="X1005" t="str">
            <v>ACTIVO</v>
          </cell>
          <cell r="Y1005" t="str">
            <v>M</v>
          </cell>
          <cell r="Z1005" t="str">
            <v>rrangel@contraloriabogota.gov.co</v>
          </cell>
          <cell r="AA1005">
            <v>1042426665</v>
          </cell>
          <cell r="AB1005" t="str">
            <v>TÉCNICO</v>
          </cell>
        </row>
        <row r="1006">
          <cell r="A1006">
            <v>1049619313</v>
          </cell>
          <cell r="B1006" t="str">
            <v>1607</v>
          </cell>
          <cell r="C1006" t="str">
            <v>SANCHEZ BERNAL LIZZETE ANDREA</v>
          </cell>
          <cell r="D1006" t="str">
            <v>PROFESIONAL UNIVERSITARIO 219 3</v>
          </cell>
          <cell r="E1006" t="str">
            <v>PROFESIONAL UNIVERSITARIO 219 3</v>
          </cell>
          <cell r="F1006" t="str">
            <v>DIRECCION SECTOR HABITAT Y AMBIENTE</v>
          </cell>
          <cell r="G1006" t="str">
            <v>DIRECCION SECTOR HABITAT Y AMBIENTE</v>
          </cell>
          <cell r="H1006" t="str">
            <v>ABOGADO</v>
          </cell>
          <cell r="I1006" t="str">
            <v>DERECHO</v>
          </cell>
          <cell r="K1006" t="str">
            <v/>
          </cell>
          <cell r="L1006">
            <v>42753</v>
          </cell>
          <cell r="M1006">
            <v>1.5361111111111112</v>
          </cell>
          <cell r="N1006" t="str">
            <v>Menos 20 servicio</v>
          </cell>
          <cell r="O1006" t="str">
            <v>Planta</v>
          </cell>
          <cell r="P1006" t="str">
            <v>Carrera Administ</v>
          </cell>
          <cell r="R1006" t="str">
            <v>Colombia</v>
          </cell>
          <cell r="S1006" t="str">
            <v>Boyacá</v>
          </cell>
          <cell r="T1006" t="str">
            <v>Tunja</v>
          </cell>
          <cell r="U1006">
            <v>32861</v>
          </cell>
          <cell r="V1006">
            <v>28.616666666666667</v>
          </cell>
          <cell r="W1006" t="str">
            <v>Menos 55 edad</v>
          </cell>
          <cell r="X1006" t="str">
            <v>ACTIVO</v>
          </cell>
          <cell r="Y1006" t="str">
            <v>F</v>
          </cell>
          <cell r="Z1006" t="str">
            <v>lizsanchez@contraloriabogota.gov.co</v>
          </cell>
          <cell r="AA1006">
            <v>1049619313</v>
          </cell>
          <cell r="AB1006" t="str">
            <v>PROFESIONAL</v>
          </cell>
        </row>
        <row r="1007">
          <cell r="A1007">
            <v>1049623877</v>
          </cell>
          <cell r="B1007" t="str">
            <v>2104</v>
          </cell>
          <cell r="C1007" t="str">
            <v>ROJAS PEÑA CAMILA ANDREA</v>
          </cell>
          <cell r="D1007" t="str">
            <v>PROFESIONAL UNIVERSITARIO 219 1</v>
          </cell>
          <cell r="E1007" t="str">
            <v>PROFESIONAL UNIVERSITARIO 219 1</v>
          </cell>
          <cell r="F1007" t="str">
            <v>DIRECCION SECTOR DESARROLLO ECONOMICO, INDUSTRIA Y TURISMO</v>
          </cell>
          <cell r="G1007" t="str">
            <v>DIRECCION SECTOR DESARROLLO ECONOMICO, INDUSTRIA Y TURISMO</v>
          </cell>
          <cell r="H1007" t="str">
            <v>INTERNACIONALISTA</v>
          </cell>
          <cell r="I1007" t="str">
            <v>RELACIONES INTERNACIONALES</v>
          </cell>
          <cell r="K1007" t="str">
            <v/>
          </cell>
          <cell r="L1007">
            <v>42908</v>
          </cell>
          <cell r="M1007">
            <v>1.1083333333333334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R1007" t="str">
            <v>Colombia</v>
          </cell>
          <cell r="S1007" t="str">
            <v>Bogotá D. C.</v>
          </cell>
          <cell r="T1007" t="str">
            <v>Bogotá D. C.</v>
          </cell>
          <cell r="U1007">
            <v>33231</v>
          </cell>
          <cell r="V1007">
            <v>27.602777777777778</v>
          </cell>
          <cell r="W1007" t="str">
            <v>Menos 55 edad</v>
          </cell>
          <cell r="X1007" t="str">
            <v>ACTIVO</v>
          </cell>
          <cell r="Y1007" t="str">
            <v>F</v>
          </cell>
          <cell r="AA1007">
            <v>1049623877</v>
          </cell>
          <cell r="AB1007" t="str">
            <v>PROFESIONAL</v>
          </cell>
        </row>
        <row r="1008">
          <cell r="A1008">
            <v>1049629274</v>
          </cell>
          <cell r="B1008" t="str">
            <v>1779</v>
          </cell>
          <cell r="C1008" t="str">
            <v>ACUÑA RINCON JASSYCA THATIANA</v>
          </cell>
          <cell r="D1008" t="str">
            <v>PROFESIONAL UNIVERSITARIO 219 1</v>
          </cell>
          <cell r="E1008" t="str">
            <v>PROFESIONAL UNIVERSITARIO 219 1</v>
          </cell>
          <cell r="F1008" t="str">
            <v>DIRECCION SECTOR MOVILIDAD</v>
          </cell>
          <cell r="G1008" t="str">
            <v>DIRECCION SECTOR MOVILIDAD</v>
          </cell>
          <cell r="H1008" t="str">
            <v>ARQUITECTO</v>
          </cell>
          <cell r="I1008" t="str">
            <v>ARQUITECTURA</v>
          </cell>
          <cell r="K1008" t="str">
            <v/>
          </cell>
          <cell r="L1008">
            <v>42857</v>
          </cell>
          <cell r="M1008">
            <v>1.2472222222222222</v>
          </cell>
          <cell r="N1008" t="str">
            <v>Menos 20 servicio</v>
          </cell>
          <cell r="O1008" t="str">
            <v>Provisional</v>
          </cell>
          <cell r="P1008" t="str">
            <v>Temporal</v>
          </cell>
          <cell r="R1008" t="str">
            <v>Colombia</v>
          </cell>
          <cell r="S1008" t="str">
            <v>Boyacá</v>
          </cell>
          <cell r="T1008" t="str">
            <v>Tunja</v>
          </cell>
          <cell r="U1008">
            <v>33700</v>
          </cell>
          <cell r="V1008">
            <v>26.319444444444443</v>
          </cell>
          <cell r="W1008" t="str">
            <v>Menos 55 edad</v>
          </cell>
          <cell r="X1008" t="str">
            <v>ACTIVO</v>
          </cell>
          <cell r="Y1008" t="str">
            <v>F</v>
          </cell>
          <cell r="Z1008" t="str">
            <v>jacuna@controloriabogota.gov.co</v>
          </cell>
          <cell r="AA1008">
            <v>1049629274</v>
          </cell>
          <cell r="AB1008" t="str">
            <v>PROFESIONAL</v>
          </cell>
        </row>
        <row r="1009">
          <cell r="A1009">
            <v>1049633931</v>
          </cell>
          <cell r="B1009" t="str">
            <v>2100</v>
          </cell>
          <cell r="C1009" t="str">
            <v>CORTES CABALLERO DANIEL SEBASTIAN</v>
          </cell>
          <cell r="D1009" t="str">
            <v>PROFESIONAL UNIVERSITARIO 219 1</v>
          </cell>
          <cell r="E1009" t="str">
            <v>PROFESIONAL UNIVERSITARIO 219 1</v>
          </cell>
          <cell r="F1009" t="str">
            <v>DIRECCION DE RESPONSABILIDAD FISCAL Y JURISDICCION COACTIVA</v>
          </cell>
          <cell r="G1009" t="str">
            <v>DIRECCION DE RESPONSABILIDAD FISCAL Y JURISDICCION COACTIVA</v>
          </cell>
          <cell r="H1009" t="str">
            <v>ABOGADO</v>
          </cell>
          <cell r="I1009" t="str">
            <v>DERECHO</v>
          </cell>
          <cell r="J1009" t="str">
            <v>DERECHO ADMINISTRATIVO</v>
          </cell>
          <cell r="K1009" t="str">
            <v>ESPECIALIZACION EN DERECHO ADMINISTRATIVO</v>
          </cell>
          <cell r="L1009">
            <v>42920</v>
          </cell>
          <cell r="M1009">
            <v>1.075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R1009" t="str">
            <v>Colombia</v>
          </cell>
          <cell r="S1009" t="str">
            <v>Boyacá</v>
          </cell>
          <cell r="T1009" t="str">
            <v>Tunja</v>
          </cell>
          <cell r="U1009">
            <v>34103</v>
          </cell>
          <cell r="V1009">
            <v>25.213888888888889</v>
          </cell>
          <cell r="W1009" t="str">
            <v>Menos 55 edad</v>
          </cell>
          <cell r="X1009" t="str">
            <v>ACTIVO</v>
          </cell>
          <cell r="Y1009" t="str">
            <v>M</v>
          </cell>
          <cell r="Z1009" t="str">
            <v>dacortes@contraloriabogota.gov.co</v>
          </cell>
          <cell r="AA1009">
            <v>1049633931</v>
          </cell>
          <cell r="AB1009" t="str">
            <v>PROFESIONAL</v>
          </cell>
        </row>
        <row r="1010">
          <cell r="A1010">
            <v>1049795541</v>
          </cell>
          <cell r="B1010" t="str">
            <v>2126</v>
          </cell>
          <cell r="C1010" t="str">
            <v>CAMERO ALFONSO IVAN CAMILO</v>
          </cell>
          <cell r="D1010" t="str">
            <v>PROFESIONAL UNIVERSITARIO 219 1</v>
          </cell>
          <cell r="E1010" t="str">
            <v>PROFESIONAL UNIVERSITARIO 219 1</v>
          </cell>
          <cell r="F1010" t="str">
            <v>OFICINA DE CONTROL INTERNO</v>
          </cell>
          <cell r="G1010" t="str">
            <v>OFICINA DE CONTROL INTERNO</v>
          </cell>
          <cell r="H1010" t="str">
            <v>INGENIERO INDUSTRIAL</v>
          </cell>
          <cell r="I1010" t="str">
            <v>INGENIERIA INDUSTRIAL</v>
          </cell>
          <cell r="K1010" t="str">
            <v/>
          </cell>
          <cell r="L1010">
            <v>43263</v>
          </cell>
          <cell r="M1010">
            <v>0.1361111111111111</v>
          </cell>
          <cell r="N1010" t="str">
            <v>Menos 20 servicio</v>
          </cell>
          <cell r="O1010" t="str">
            <v>Provisional</v>
          </cell>
          <cell r="P1010" t="str">
            <v>Definitivo</v>
          </cell>
          <cell r="R1010" t="str">
            <v>Colombia</v>
          </cell>
          <cell r="S1010" t="str">
            <v>Boyacá</v>
          </cell>
          <cell r="T1010" t="str">
            <v>Guateque</v>
          </cell>
          <cell r="U1010">
            <v>32439</v>
          </cell>
          <cell r="V1010">
            <v>29.772222222222222</v>
          </cell>
          <cell r="W1010" t="str">
            <v>Menos 55 edad</v>
          </cell>
          <cell r="X1010" t="str">
            <v>ACTIVO</v>
          </cell>
          <cell r="Y1010" t="str">
            <v>M</v>
          </cell>
          <cell r="Z1010" t="str">
            <v>icamelo@contraloriabogota.gov.co</v>
          </cell>
          <cell r="AA1010">
            <v>1049795541</v>
          </cell>
          <cell r="AB1010" t="str">
            <v>PROFESIONAL</v>
          </cell>
        </row>
        <row r="1011">
          <cell r="A1011">
            <v>1052381375</v>
          </cell>
          <cell r="B1011" t="str">
            <v>1443</v>
          </cell>
          <cell r="C1011" t="str">
            <v>GONZALEZ CELY LEYDY JOHANA</v>
          </cell>
          <cell r="D1011" t="str">
            <v>PROFESIONAL ESPECIALIZADO 222 5</v>
          </cell>
          <cell r="E1011" t="str">
            <v>PROFESIONAL ESPECIALIZADO 222 5</v>
          </cell>
          <cell r="F1011" t="str">
            <v>DESPACHO DEL CONTRALOR AUXILIAR</v>
          </cell>
          <cell r="G1011" t="str">
            <v>DESPACHO DEL CONTRALOR AUXILIAR</v>
          </cell>
          <cell r="H1011" t="str">
            <v>POLITOLOGO</v>
          </cell>
          <cell r="I1011" t="str">
            <v>POLITOLOGIA</v>
          </cell>
          <cell r="J1011" t="str">
            <v>MAGISTER EN GOBIERNO Y POLÍTICA PÚBLICA</v>
          </cell>
          <cell r="K1011" t="str">
            <v>MAESTRIA EN GOBIERNO Y POLITICAS PUBLICAS</v>
          </cell>
          <cell r="L1011">
            <v>42599</v>
          </cell>
          <cell r="M1011">
            <v>1.9555555555555555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R1011" t="str">
            <v>Colombia</v>
          </cell>
          <cell r="S1011" t="str">
            <v>Boyacá</v>
          </cell>
          <cell r="T1011" t="str">
            <v>Duitama</v>
          </cell>
          <cell r="U1011">
            <v>31814</v>
          </cell>
          <cell r="V1011">
            <v>31.486111111111111</v>
          </cell>
          <cell r="W1011" t="str">
            <v>Menos 55 edad</v>
          </cell>
          <cell r="X1011" t="str">
            <v>ACTIVO</v>
          </cell>
          <cell r="Y1011" t="str">
            <v>F</v>
          </cell>
          <cell r="Z1011" t="str">
            <v>ljgonzalez@contraloriabogota.gov.co</v>
          </cell>
          <cell r="AA1011">
            <v>1052381375</v>
          </cell>
          <cell r="AB1011" t="str">
            <v>PROFESIONAL</v>
          </cell>
        </row>
        <row r="1012">
          <cell r="A1012">
            <v>1052399783</v>
          </cell>
          <cell r="B1012" t="str">
            <v>2101</v>
          </cell>
          <cell r="C1012" t="str">
            <v>RODRIGUEZ CASTRO DANIELA ANDREA</v>
          </cell>
          <cell r="D1012" t="str">
            <v>PROFESIONAL UNIVERSITARIO 219 1</v>
          </cell>
          <cell r="E1012" t="str">
            <v>PROFESIONAL UNIVERSITARIO 219 1</v>
          </cell>
          <cell r="F1012" t="str">
            <v>DIRECCION DE RESPONSABILIDAD FISCAL Y JURISDICCION COACTIVA</v>
          </cell>
          <cell r="G1012" t="str">
            <v>DIRECCION DE RESPONSABILIDAD FISCAL Y JURISDICCION COACTIVA</v>
          </cell>
          <cell r="H1012" t="str">
            <v>ABOGADO</v>
          </cell>
          <cell r="I1012" t="str">
            <v>DERECHO</v>
          </cell>
          <cell r="K1012" t="str">
            <v/>
          </cell>
          <cell r="L1012">
            <v>42926</v>
          </cell>
          <cell r="M1012">
            <v>1.0583333333333333</v>
          </cell>
          <cell r="N1012" t="str">
            <v>Menos 20 servicio</v>
          </cell>
          <cell r="O1012" t="str">
            <v>Provisional</v>
          </cell>
          <cell r="P1012" t="str">
            <v>Definitivo</v>
          </cell>
          <cell r="R1012" t="str">
            <v>Colombia</v>
          </cell>
          <cell r="S1012" t="str">
            <v>Boyacá</v>
          </cell>
          <cell r="T1012" t="str">
            <v>Duitama</v>
          </cell>
          <cell r="U1012">
            <v>34199</v>
          </cell>
          <cell r="V1012">
            <v>24.952777777777779</v>
          </cell>
          <cell r="W1012" t="str">
            <v>Menos 55 edad</v>
          </cell>
          <cell r="X1012" t="str">
            <v>ACTIVO</v>
          </cell>
          <cell r="Y1012" t="str">
            <v>F</v>
          </cell>
          <cell r="Z1012" t="str">
            <v>darodriguez@contraloriabogota.gov.co</v>
          </cell>
          <cell r="AA1012">
            <v>1052399783</v>
          </cell>
          <cell r="AB1012" t="str">
            <v>PROFESIONAL</v>
          </cell>
        </row>
        <row r="1013">
          <cell r="A1013">
            <v>1053330116</v>
          </cell>
          <cell r="B1013" t="str">
            <v>1787</v>
          </cell>
          <cell r="C1013" t="str">
            <v>CASTAÑEDA ALFONSO ANA JULIETH</v>
          </cell>
          <cell r="D1013" t="str">
            <v>PROFESIONAL UNIVERSITARIO 219 1</v>
          </cell>
          <cell r="E1013" t="str">
            <v>PROFESIONAL UNIVERSITARIO 219 1</v>
          </cell>
          <cell r="F1013" t="str">
            <v>DIRECCION DE PARTICIPACION CIUDADANA Y DESARROLLO LOCAL</v>
          </cell>
          <cell r="G1013" t="str">
            <v>DIRECCION DE PARTICIPACION CIUDADANA Y DESARROLLO LOCAL</v>
          </cell>
          <cell r="H1013" t="str">
            <v>INGENIERO INDUSTRIAL</v>
          </cell>
          <cell r="I1013" t="str">
            <v>INGENIERIA INDUSTRIAL</v>
          </cell>
          <cell r="J1013" t="str">
            <v/>
          </cell>
          <cell r="K1013" t="str">
            <v/>
          </cell>
          <cell r="L1013">
            <v>42590</v>
          </cell>
          <cell r="M1013">
            <v>1.9805555555555556</v>
          </cell>
          <cell r="N1013" t="str">
            <v>Menos 20 servicio</v>
          </cell>
          <cell r="O1013" t="str">
            <v>Provisional</v>
          </cell>
          <cell r="P1013" t="str">
            <v>Temporal</v>
          </cell>
          <cell r="R1013" t="str">
            <v>Colombia</v>
          </cell>
          <cell r="S1013" t="str">
            <v>Boyacá</v>
          </cell>
          <cell r="T1013" t="str">
            <v>Chiquinquirá</v>
          </cell>
          <cell r="U1013">
            <v>32357</v>
          </cell>
          <cell r="V1013">
            <v>29.997222222222224</v>
          </cell>
          <cell r="W1013" t="str">
            <v>Menos 55 edad</v>
          </cell>
          <cell r="X1013" t="str">
            <v>ACTIVO</v>
          </cell>
          <cell r="Y1013" t="str">
            <v>F</v>
          </cell>
          <cell r="Z1013" t="str">
            <v>acastaneda@contraloriabogota.gov.co</v>
          </cell>
          <cell r="AA1013">
            <v>1053330116</v>
          </cell>
          <cell r="AB1013" t="str">
            <v>PROFESIONAL</v>
          </cell>
        </row>
        <row r="1014">
          <cell r="A1014">
            <v>1053585337</v>
          </cell>
          <cell r="B1014" t="str">
            <v>1768</v>
          </cell>
          <cell r="C1014" t="str">
            <v>ARANGUREN LEON DIEGO ALEJANDRO</v>
          </cell>
          <cell r="D1014" t="str">
            <v>PROFESIONAL UNIVERSITARIO 219 1</v>
          </cell>
          <cell r="E1014" t="str">
            <v>PROFESIONAL UNIVERSITARIO 219 1</v>
          </cell>
          <cell r="F1014" t="str">
            <v>DIRECCION SECTOR MOVILIDAD</v>
          </cell>
          <cell r="G1014" t="str">
            <v>DIRECCION SECTOR MOVILIDAD</v>
          </cell>
          <cell r="H1014" t="str">
            <v>ARQUITECTO</v>
          </cell>
          <cell r="I1014" t="str">
            <v>ARQUITECTURA</v>
          </cell>
          <cell r="K1014" t="str">
            <v/>
          </cell>
          <cell r="L1014">
            <v>42780</v>
          </cell>
          <cell r="M1014">
            <v>1.4638888888888888</v>
          </cell>
          <cell r="N1014" t="str">
            <v>Menos 20 servicio</v>
          </cell>
          <cell r="O1014" t="str">
            <v>Provisional</v>
          </cell>
          <cell r="P1014" t="str">
            <v>Temporal</v>
          </cell>
          <cell r="R1014" t="str">
            <v>Colombia</v>
          </cell>
          <cell r="S1014" t="str">
            <v>Boyacá</v>
          </cell>
          <cell r="T1014" t="str">
            <v>Sogamoso</v>
          </cell>
          <cell r="U1014">
            <v>33026</v>
          </cell>
          <cell r="V1014">
            <v>28.163888888888888</v>
          </cell>
          <cell r="W1014" t="str">
            <v>Menos 55 edad</v>
          </cell>
          <cell r="X1014" t="str">
            <v>ACTIVO</v>
          </cell>
          <cell r="Y1014" t="str">
            <v>M</v>
          </cell>
          <cell r="Z1014" t="str">
            <v>daranguren@contraloriabogota.gov.co</v>
          </cell>
          <cell r="AA1014">
            <v>1053585337</v>
          </cell>
          <cell r="AB1014" t="str">
            <v>PROFESIONAL</v>
          </cell>
        </row>
        <row r="1015">
          <cell r="A1015">
            <v>1053586249</v>
          </cell>
          <cell r="B1015" t="str">
            <v>1983</v>
          </cell>
          <cell r="C1015" t="str">
            <v>RIVILLAS GUAUQUE JESUS SANTIAGO</v>
          </cell>
          <cell r="D1015" t="str">
            <v>AUXILIAR ADMINISTRATIVO 407 3</v>
          </cell>
          <cell r="E1015" t="str">
            <v>AUXILIAR ADMINISTRATIVO 407 3</v>
          </cell>
          <cell r="F1015" t="str">
            <v>SUBDIRECCION DE SERVICIOS GENERALES</v>
          </cell>
          <cell r="G1015" t="str">
            <v>DIRECCION ADMINISTRATIVA Y FINANCIERA</v>
          </cell>
          <cell r="H1015" t="str">
            <v>BACHILLER ACADEMICO</v>
          </cell>
          <cell r="I1015" t="str">
            <v>BACHILLERATO ACADEMICO</v>
          </cell>
          <cell r="K1015" t="str">
            <v/>
          </cell>
          <cell r="L1015">
            <v>42795</v>
          </cell>
          <cell r="M1015">
            <v>1.4166666666666667</v>
          </cell>
          <cell r="N1015" t="str">
            <v>Menos 20 servicio</v>
          </cell>
          <cell r="O1015" t="str">
            <v>Provisional</v>
          </cell>
          <cell r="P1015" t="str">
            <v>Definitivo</v>
          </cell>
          <cell r="R1015" t="str">
            <v>Colombia</v>
          </cell>
          <cell r="S1015" t="str">
            <v>Bogotá D. C.</v>
          </cell>
          <cell r="T1015" t="str">
            <v>Bogotá D. C.</v>
          </cell>
          <cell r="U1015">
            <v>34320</v>
          </cell>
          <cell r="V1015">
            <v>24.622222222222224</v>
          </cell>
          <cell r="W1015" t="str">
            <v>Menos 55 edad</v>
          </cell>
          <cell r="X1015" t="str">
            <v>ACTIVO</v>
          </cell>
          <cell r="Y1015" t="str">
            <v>M</v>
          </cell>
          <cell r="Z1015" t="str">
            <v>jrivillas@contraloriabogota.gov.co</v>
          </cell>
          <cell r="AA1015">
            <v>1053586249</v>
          </cell>
          <cell r="AB1015" t="str">
            <v>ASISTENCIAL</v>
          </cell>
        </row>
        <row r="1016">
          <cell r="A1016">
            <v>1053785268</v>
          </cell>
          <cell r="B1016" t="str">
            <v>1747</v>
          </cell>
          <cell r="C1016" t="str">
            <v>LOPEZ BOTERO DIANA MARCELA</v>
          </cell>
          <cell r="D1016" t="str">
            <v>PROFESIONAL UNIVERSITARIO 219 3</v>
          </cell>
          <cell r="E1016" t="str">
            <v>PROFESIONAL UNIVERSITARIO 219 3</v>
          </cell>
          <cell r="F1016" t="str">
            <v>SUBDIRECCION DE CARRERA ADMINISTRATIVA</v>
          </cell>
          <cell r="G1016" t="str">
            <v>DIRECCION DE TALENTO HUMANO</v>
          </cell>
          <cell r="H1016" t="str">
            <v>COMUNICADOR SOCIAL; PERIODISTA</v>
          </cell>
          <cell r="I1016" t="str">
            <v>COMUNICACION SOCIAL; PERIODISMO</v>
          </cell>
          <cell r="J1016" t="str">
            <v>GERENCIA  DEL TALENTO HUMANO</v>
          </cell>
          <cell r="K1016" t="e">
            <v>#N/A</v>
          </cell>
          <cell r="L1016">
            <v>42058</v>
          </cell>
          <cell r="M1016">
            <v>3.4388888888888891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R1016" t="str">
            <v>Colombia</v>
          </cell>
          <cell r="S1016" t="str">
            <v>Valle del Cauca</v>
          </cell>
          <cell r="T1016" t="str">
            <v>Cartago</v>
          </cell>
          <cell r="U1016">
            <v>32252</v>
          </cell>
          <cell r="V1016">
            <v>30.283333333333335</v>
          </cell>
          <cell r="W1016" t="str">
            <v>Menos 55 edad</v>
          </cell>
          <cell r="X1016" t="str">
            <v>ACTIVO</v>
          </cell>
          <cell r="Y1016" t="str">
            <v>F</v>
          </cell>
          <cell r="Z1016" t="str">
            <v>dlopez@contraloriabogota.gov.co</v>
          </cell>
          <cell r="AA1016">
            <v>1053785268</v>
          </cell>
          <cell r="AB1016" t="str">
            <v>PROFESIONAL</v>
          </cell>
        </row>
        <row r="1017">
          <cell r="A1017">
            <v>1057577768</v>
          </cell>
          <cell r="B1017" t="str">
            <v>1666</v>
          </cell>
          <cell r="C1017" t="str">
            <v>LATORRE ALARCON JOHANA CATALINA</v>
          </cell>
          <cell r="D1017" t="str">
            <v>PROFESIONAL UNIVERSITARIO 219 3</v>
          </cell>
          <cell r="E1017" t="str">
            <v>PROFESIONAL UNIVERSITARIO 219 3</v>
          </cell>
          <cell r="F1017" t="str">
            <v>DIRECCION DE RESPONSABILIDAD FISCAL Y JURISDICCION COACTIVA</v>
          </cell>
          <cell r="G1017" t="str">
            <v>DIRECCION DE RESPONSABILIDAD FISCAL Y JURISDICCION COACTIVA</v>
          </cell>
          <cell r="H1017" t="str">
            <v>ABOGADO</v>
          </cell>
          <cell r="I1017" t="str">
            <v>DERECHO</v>
          </cell>
          <cell r="J1017" t="str">
            <v>DERECHO URBANO</v>
          </cell>
          <cell r="K1017" t="str">
            <v>ESPECIALIZACION EN DERECHO URBANO</v>
          </cell>
          <cell r="L1017">
            <v>42598</v>
          </cell>
          <cell r="M1017">
            <v>1.9583333333333333</v>
          </cell>
          <cell r="N1017" t="str">
            <v>Menos 20 servicio</v>
          </cell>
          <cell r="O1017" t="str">
            <v>Provisional</v>
          </cell>
          <cell r="P1017" t="str">
            <v>Definitivo</v>
          </cell>
          <cell r="R1017" t="str">
            <v>Colombia</v>
          </cell>
          <cell r="S1017" t="str">
            <v>Boyacá</v>
          </cell>
          <cell r="T1017" t="str">
            <v>Sogamoso</v>
          </cell>
          <cell r="U1017">
            <v>32284</v>
          </cell>
          <cell r="V1017">
            <v>30.194444444444443</v>
          </cell>
          <cell r="W1017" t="str">
            <v>Menos 55 edad</v>
          </cell>
          <cell r="X1017" t="str">
            <v>ACTIVO</v>
          </cell>
          <cell r="Y1017" t="str">
            <v>F</v>
          </cell>
          <cell r="Z1017" t="str">
            <v>jclatorre@contraloriabogota.gov.co</v>
          </cell>
          <cell r="AA1017">
            <v>1057577768</v>
          </cell>
          <cell r="AB1017" t="str">
            <v>PROFESIONAL</v>
          </cell>
        </row>
        <row r="1018">
          <cell r="A1018">
            <v>1057579271</v>
          </cell>
          <cell r="B1018" t="str">
            <v>1761</v>
          </cell>
          <cell r="C1018" t="str">
            <v>GOMEZ USGAME ALVARO ANDRES</v>
          </cell>
          <cell r="D1018" t="str">
            <v>PROFESIONAL UNIVERSITARIO 219 1</v>
          </cell>
          <cell r="E1018" t="str">
            <v>PROFESIONAL UNIVERSITARIO 219 1</v>
          </cell>
          <cell r="F1018" t="str">
            <v>DIRECCION SECTOR CULTURA, RECREACION Y DEPORTE</v>
          </cell>
          <cell r="G1018" t="str">
            <v>DIRECCION SECTOR CULTURA, RECREACION Y DEPORTE</v>
          </cell>
          <cell r="H1018" t="str">
            <v>INGENIERIA FINANCIERA</v>
          </cell>
          <cell r="I1018" t="str">
            <v>INGENIERIA FINANCIERA</v>
          </cell>
          <cell r="K1018" t="str">
            <v/>
          </cell>
          <cell r="L1018">
            <v>43019</v>
          </cell>
          <cell r="M1018">
            <v>0.80555555555555558</v>
          </cell>
          <cell r="N1018" t="str">
            <v>Menos 20 servicio</v>
          </cell>
          <cell r="O1018" t="str">
            <v>Provisional</v>
          </cell>
          <cell r="P1018" t="str">
            <v>Temporal</v>
          </cell>
          <cell r="R1018" t="str">
            <v>Colombia</v>
          </cell>
          <cell r="S1018" t="str">
            <v>Boyacá</v>
          </cell>
          <cell r="T1018" t="str">
            <v>Sogamoso</v>
          </cell>
          <cell r="U1018">
            <v>32403</v>
          </cell>
          <cell r="V1018">
            <v>29.872222222222224</v>
          </cell>
          <cell r="W1018" t="str">
            <v>Menos 55 edad</v>
          </cell>
          <cell r="X1018" t="str">
            <v>ACTIVO</v>
          </cell>
          <cell r="Y1018" t="str">
            <v>M</v>
          </cell>
          <cell r="Z1018" t="str">
            <v>aagomez@contraloriabogota.gov.co</v>
          </cell>
          <cell r="AA1018">
            <v>1057579271</v>
          </cell>
          <cell r="AB1018" t="str">
            <v>PROFESIONAL</v>
          </cell>
        </row>
        <row r="1019">
          <cell r="A1019">
            <v>1057892858</v>
          </cell>
          <cell r="B1019" t="str">
            <v>1125</v>
          </cell>
          <cell r="C1019" t="str">
            <v>MURCIA PINILLA MAYRA LORENA</v>
          </cell>
          <cell r="D1019" t="str">
            <v>SUBDIRECTOR TECNICO 068 3</v>
          </cell>
          <cell r="E1019" t="str">
            <v>SUBDIRECTOR TECNICO 068 3</v>
          </cell>
          <cell r="F1019" t="str">
            <v>SUBDIRECCION DE CARRERA ADMINISTRATIVA</v>
          </cell>
          <cell r="G1019" t="str">
            <v>DIRECCION DE TALENTO HUMANO</v>
          </cell>
          <cell r="H1019" t="str">
            <v>ABOGADO</v>
          </cell>
          <cell r="I1019" t="str">
            <v>DERECHO</v>
          </cell>
          <cell r="J1019" t="str">
            <v>DERECHO PENAL Y PROCESAL PENAL; MAGISTER EN DERECHO PENAL Y PROCESAL PENAL</v>
          </cell>
          <cell r="K1019" t="e">
            <v>#N/A</v>
          </cell>
          <cell r="L1019">
            <v>43132</v>
          </cell>
          <cell r="M1019">
            <v>0.5</v>
          </cell>
          <cell r="N1019" t="str">
            <v>Menos 20 servicio</v>
          </cell>
          <cell r="O1019" t="str">
            <v>Planta</v>
          </cell>
          <cell r="P1019" t="str">
            <v>Libre N y R</v>
          </cell>
          <cell r="R1019" t="str">
            <v>Colombia</v>
          </cell>
          <cell r="S1019" t="str">
            <v>Boyacá</v>
          </cell>
          <cell r="T1019" t="str">
            <v>Ráquira</v>
          </cell>
          <cell r="U1019">
            <v>33723</v>
          </cell>
          <cell r="V1019">
            <v>26.255555555555556</v>
          </cell>
          <cell r="W1019" t="str">
            <v>Menos 55 edad</v>
          </cell>
          <cell r="X1019" t="str">
            <v>ACTIVO</v>
          </cell>
          <cell r="Y1019" t="str">
            <v>F</v>
          </cell>
          <cell r="Z1019" t="str">
            <v>mmurcia@contraloriabogota.gov.co</v>
          </cell>
          <cell r="AA1019">
            <v>1057892858</v>
          </cell>
          <cell r="AB1019" t="str">
            <v>DIRECTIVO</v>
          </cell>
        </row>
        <row r="1020">
          <cell r="A1020">
            <v>1061699950</v>
          </cell>
          <cell r="B1020" t="str">
            <v>1598</v>
          </cell>
          <cell r="C1020" t="str">
            <v>LAPORTE CABRERA JHON FREDY</v>
          </cell>
          <cell r="D1020" t="str">
            <v>PROFESIONAL UNIVERSITARIO 219 3</v>
          </cell>
          <cell r="E1020" t="str">
            <v>PROFESIONAL UNIVERSITARIO 219 3</v>
          </cell>
          <cell r="F1020" t="str">
            <v>AUDITORIA FISCAL ANTE LA CONTRALORIA</v>
          </cell>
          <cell r="G1020" t="str">
            <v>AUDITORIA FISCAL ANTE LA CONTRALORIA</v>
          </cell>
          <cell r="H1020" t="str">
            <v>ABOGADO</v>
          </cell>
          <cell r="I1020" t="str">
            <v>DERECHO</v>
          </cell>
          <cell r="J1020" t="str">
            <v>DERECHO ADMINISTRATIVO</v>
          </cell>
          <cell r="K1020" t="str">
            <v>ESPECIALIZACION EN DERECHO ADMINISTRATIVO</v>
          </cell>
          <cell r="L1020">
            <v>42492</v>
          </cell>
          <cell r="M1020">
            <v>2.2472222222222222</v>
          </cell>
          <cell r="N1020" t="str">
            <v>Menos 20 servicio</v>
          </cell>
          <cell r="O1020" t="str">
            <v>Provisional</v>
          </cell>
          <cell r="P1020" t="str">
            <v>Definitivo</v>
          </cell>
          <cell r="R1020" t="str">
            <v>Colombia</v>
          </cell>
          <cell r="S1020" t="str">
            <v>Cauca</v>
          </cell>
          <cell r="T1020" t="str">
            <v>Popayán</v>
          </cell>
          <cell r="U1020">
            <v>31997</v>
          </cell>
          <cell r="V1020">
            <v>30.980555555555554</v>
          </cell>
          <cell r="W1020" t="str">
            <v>Menos 55 edad</v>
          </cell>
          <cell r="X1020" t="str">
            <v>ACTIVO</v>
          </cell>
          <cell r="Y1020" t="str">
            <v>M</v>
          </cell>
          <cell r="Z1020" t="str">
            <v>jlaporte@contraloriabogota.gov.co</v>
          </cell>
          <cell r="AA1020">
            <v>1061699950</v>
          </cell>
          <cell r="AB1020" t="str">
            <v>PROFESIONAL</v>
          </cell>
        </row>
        <row r="1021">
          <cell r="A1021">
            <v>1065625364</v>
          </cell>
          <cell r="B1021" t="str">
            <v>1993</v>
          </cell>
          <cell r="C1021" t="str">
            <v>SAURITH FERNANDEZ JAIME ANDRES</v>
          </cell>
          <cell r="D1021" t="str">
            <v>AUXILIAR ADMINISTRATIVO 407 3</v>
          </cell>
          <cell r="E1021" t="str">
            <v>AUXILIAR ADMINISTRATIVO 407 3</v>
          </cell>
          <cell r="F1021" t="str">
            <v>DIRECCION DE REACCION INMEDIATA</v>
          </cell>
          <cell r="G1021" t="str">
            <v>DIRECCION DE REACCION INMEDIATA</v>
          </cell>
          <cell r="H1021" t="str">
            <v>BACHILLER COMERCIAL</v>
          </cell>
          <cell r="I1021" t="str">
            <v>BACHILLERATO COMERCIAL</v>
          </cell>
          <cell r="J1021" t="str">
            <v/>
          </cell>
          <cell r="K1021" t="str">
            <v/>
          </cell>
          <cell r="L1021">
            <v>43167</v>
          </cell>
          <cell r="M1021">
            <v>0.3972222222222222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R1021" t="str">
            <v>Colombia</v>
          </cell>
          <cell r="S1021" t="str">
            <v>Atlántico</v>
          </cell>
          <cell r="T1021" t="str">
            <v>Barranquilla</v>
          </cell>
          <cell r="U1021">
            <v>33286</v>
          </cell>
          <cell r="V1021">
            <v>27.455555555555556</v>
          </cell>
          <cell r="W1021" t="str">
            <v>Menos 55 edad</v>
          </cell>
          <cell r="X1021" t="str">
            <v>ACTIVO</v>
          </cell>
          <cell r="Y1021" t="str">
            <v>M</v>
          </cell>
          <cell r="AA1021">
            <v>1065625364</v>
          </cell>
          <cell r="AB1021" t="str">
            <v>ASISTENCIAL</v>
          </cell>
        </row>
        <row r="1022">
          <cell r="A1022">
            <v>1067837494</v>
          </cell>
          <cell r="B1022" t="str">
            <v>1186</v>
          </cell>
          <cell r="C1022" t="str">
            <v>NASSAR CASTELLANOS VIVIANA SOFIA</v>
          </cell>
          <cell r="D1022" t="str">
            <v>ASESOR 105 2</v>
          </cell>
          <cell r="E1022" t="str">
            <v>ASESOR 105 2</v>
          </cell>
          <cell r="F1022" t="str">
            <v>DIRECCION DE REACCION INMEDIATA</v>
          </cell>
          <cell r="G1022" t="str">
            <v>DIRECCION DE REACCION INMEDIATA</v>
          </cell>
          <cell r="H1022" t="str">
            <v>PROFESIONAL EN FINANZAS Y RELACIONES INTERNACIONALES</v>
          </cell>
          <cell r="I1022" t="str">
            <v>FINANZAS Y RELACIONES INTERNACIONALES</v>
          </cell>
          <cell r="J1022" t="str">
            <v>GERENCIA FINANCIERA; MAGISTER EN RELACIONES INTERNACIONALES</v>
          </cell>
          <cell r="K1022" t="str">
            <v>ESPECIALIZACION EN GERENCIA FINANCIERA; MAESTRIA EN RELACIONES INTERNACIONALES</v>
          </cell>
          <cell r="L1022">
            <v>42382</v>
          </cell>
          <cell r="M1022">
            <v>2.5499999999999998</v>
          </cell>
          <cell r="N1022" t="str">
            <v>Menos 20 servicio</v>
          </cell>
          <cell r="O1022" t="str">
            <v>Planta</v>
          </cell>
          <cell r="P1022" t="str">
            <v>Libre N y R</v>
          </cell>
          <cell r="R1022" t="str">
            <v>Colombia</v>
          </cell>
          <cell r="S1022" t="str">
            <v>Córdoba</v>
          </cell>
          <cell r="T1022" t="str">
            <v>Montería</v>
          </cell>
          <cell r="U1022">
            <v>31272</v>
          </cell>
          <cell r="V1022">
            <v>32.966666666666669</v>
          </cell>
          <cell r="W1022" t="str">
            <v>Menos 55 edad</v>
          </cell>
          <cell r="X1022" t="str">
            <v>ACTIVO</v>
          </cell>
          <cell r="Y1022" t="str">
            <v>F</v>
          </cell>
          <cell r="Z1022" t="str">
            <v>vnassar@contraloriabogota.gov.co</v>
          </cell>
          <cell r="AA1022">
            <v>1067837494</v>
          </cell>
          <cell r="AB1022" t="str">
            <v>ASESOR</v>
          </cell>
        </row>
        <row r="1023">
          <cell r="A1023">
            <v>1070705247</v>
          </cell>
          <cell r="B1023" t="str">
            <v>1539</v>
          </cell>
          <cell r="C1023" t="str">
            <v>MATIZ SANCHEZ INGRY JOHANA</v>
          </cell>
          <cell r="D1023" t="str">
            <v>PROFESIONAL UNIVERSITARIO 219 3</v>
          </cell>
          <cell r="E1023" t="str">
            <v>PROFESIONAL UNIVERSITARIO 219 3</v>
          </cell>
          <cell r="F1023" t="str">
            <v>OFICINA ASESORA DE COMUNICACIONES</v>
          </cell>
          <cell r="G1023" t="str">
            <v>OFICINA ASESORA DE COMUNICACIONES</v>
          </cell>
          <cell r="H1023" t="str">
            <v>COMUNICADOR SOCIAL</v>
          </cell>
          <cell r="I1023" t="str">
            <v>COMUNICACION SOCIAL</v>
          </cell>
          <cell r="J1023" t="str">
            <v/>
          </cell>
          <cell r="K1023" t="str">
            <v/>
          </cell>
          <cell r="L1023">
            <v>42186</v>
          </cell>
          <cell r="M1023">
            <v>3.0833333333333335</v>
          </cell>
          <cell r="N1023" t="str">
            <v>Menos 20 servicio</v>
          </cell>
          <cell r="O1023" t="str">
            <v>Provisional</v>
          </cell>
          <cell r="P1023" t="str">
            <v>Definitivo</v>
          </cell>
          <cell r="R1023" t="str">
            <v>Colombia</v>
          </cell>
          <cell r="S1023" t="str">
            <v>Cundinamarca</v>
          </cell>
          <cell r="T1023" t="str">
            <v>La Vega</v>
          </cell>
          <cell r="U1023">
            <v>32398</v>
          </cell>
          <cell r="V1023">
            <v>29.886111111111113</v>
          </cell>
          <cell r="W1023" t="str">
            <v>Menos 55 edad</v>
          </cell>
          <cell r="X1023" t="str">
            <v>ACTIVO</v>
          </cell>
          <cell r="Y1023" t="str">
            <v>F</v>
          </cell>
          <cell r="Z1023" t="str">
            <v>imatiz@contraloriabogota.gov.co</v>
          </cell>
          <cell r="AA1023">
            <v>1070705247</v>
          </cell>
          <cell r="AB1023" t="str">
            <v>PROFESIONAL</v>
          </cell>
        </row>
        <row r="1024">
          <cell r="A1024">
            <v>1070949381</v>
          </cell>
          <cell r="B1024" t="str">
            <v>1845</v>
          </cell>
          <cell r="C1024" t="str">
            <v>RIAÑO BOHADA ANDRES GUILLERMO</v>
          </cell>
          <cell r="D1024" t="str">
            <v>TECNICO OPERATIVO 314 5</v>
          </cell>
          <cell r="E1024" t="str">
            <v>TECNICO OPERATIVO 314 5</v>
          </cell>
          <cell r="F1024" t="str">
            <v>DIRECCION SECTOR INTEGRACION SOCIAL</v>
          </cell>
          <cell r="G1024" t="str">
            <v>DIRECCION SECTOR INTEGRACION SOCIAL</v>
          </cell>
          <cell r="H1024" t="str">
            <v>6 SEMESTRE EN CURSO ADMINISTRACION DE EMPRESAS</v>
          </cell>
          <cell r="I1024" t="e">
            <v>#N/A</v>
          </cell>
          <cell r="J1024" t="str">
            <v/>
          </cell>
          <cell r="K1024" t="str">
            <v/>
          </cell>
          <cell r="L1024">
            <v>41590</v>
          </cell>
          <cell r="M1024">
            <v>4.7194444444444441</v>
          </cell>
          <cell r="N1024" t="str">
            <v>Menos 20 servicio</v>
          </cell>
          <cell r="O1024" t="str">
            <v>Provisional</v>
          </cell>
          <cell r="P1024" t="str">
            <v>Definitivo</v>
          </cell>
          <cell r="R1024" t="str">
            <v>Colombia</v>
          </cell>
          <cell r="S1024" t="str">
            <v>Cundinamarca</v>
          </cell>
          <cell r="T1024" t="str">
            <v>Facatativá</v>
          </cell>
          <cell r="U1024">
            <v>32180</v>
          </cell>
          <cell r="V1024">
            <v>30.483333333333334</v>
          </cell>
          <cell r="W1024" t="str">
            <v>Menos 55 edad</v>
          </cell>
          <cell r="X1024" t="str">
            <v>ACTIVO</v>
          </cell>
          <cell r="Y1024" t="str">
            <v>M</v>
          </cell>
          <cell r="Z1024" t="str">
            <v>ariano@contraloriabogota.gov.co</v>
          </cell>
          <cell r="AA1024">
            <v>1070949381</v>
          </cell>
          <cell r="AB1024" t="str">
            <v>TÉCNICO</v>
          </cell>
        </row>
        <row r="1025">
          <cell r="A1025">
            <v>1073239900</v>
          </cell>
          <cell r="B1025" t="str">
            <v>1933</v>
          </cell>
          <cell r="C1025" t="str">
            <v>HOYOS GOMEZ DANIELA MARIA</v>
          </cell>
          <cell r="D1025" t="str">
            <v>SECRETARIO 440 8</v>
          </cell>
          <cell r="E1025" t="str">
            <v>SECRETARIO 440 8</v>
          </cell>
          <cell r="F1025" t="str">
            <v>SUBDIRECCION DE ESTUDIOS ECONOMICOS Y FISCALES</v>
          </cell>
          <cell r="G1025" t="str">
            <v>DIRECCION DE ESTUDIOS DE ECONOMIA Y POLITICA PUBLICA</v>
          </cell>
          <cell r="H1025" t="str">
            <v>BACHILLER ACADEMICO</v>
          </cell>
          <cell r="I1025" t="str">
            <v>BACHILLERATO ACADEMICO</v>
          </cell>
          <cell r="J1025" t="str">
            <v/>
          </cell>
          <cell r="K1025" t="str">
            <v/>
          </cell>
          <cell r="L1025">
            <v>41680</v>
          </cell>
          <cell r="M1025">
            <v>4.4749999999999996</v>
          </cell>
          <cell r="N1025" t="str">
            <v>Menos 20 servicio</v>
          </cell>
          <cell r="O1025" t="str">
            <v>Provisional</v>
          </cell>
          <cell r="P1025" t="str">
            <v>Definitivo</v>
          </cell>
          <cell r="R1025" t="str">
            <v>Colombia</v>
          </cell>
          <cell r="S1025" t="str">
            <v>Bogotá D. C.</v>
          </cell>
          <cell r="T1025" t="str">
            <v>Bogotá D. C.</v>
          </cell>
          <cell r="U1025">
            <v>33954</v>
          </cell>
          <cell r="V1025">
            <v>25.625</v>
          </cell>
          <cell r="W1025" t="str">
            <v>Menos 55 edad</v>
          </cell>
          <cell r="X1025" t="str">
            <v>ACTIVO</v>
          </cell>
          <cell r="Y1025" t="str">
            <v>F</v>
          </cell>
          <cell r="Z1025" t="str">
            <v>dhoyos@contraloriabogota.gov.co</v>
          </cell>
          <cell r="AA1025">
            <v>1073239900</v>
          </cell>
          <cell r="AB1025" t="str">
            <v>ASISTENCIAL</v>
          </cell>
        </row>
        <row r="1026">
          <cell r="A1026">
            <v>1073241045</v>
          </cell>
          <cell r="B1026" t="str">
            <v>1884</v>
          </cell>
          <cell r="C1026" t="str">
            <v>BOHORQUEZ VILLAMIL ANGIE VANESSA</v>
          </cell>
          <cell r="D1026" t="str">
            <v>TECNICO OPERATIVO 314 3</v>
          </cell>
          <cell r="E1026" t="str">
            <v>TECNICO OPERATIVO 314 3</v>
          </cell>
          <cell r="F1026" t="str">
            <v>DIRECCION DE PARTICIPACION CIUDADANA Y DESARROLLO LOCAL</v>
          </cell>
          <cell r="G1026" t="str">
            <v>DIRECCION DE PARTICIPACION CIUDADANA Y DESARROLLO LOCAL</v>
          </cell>
          <cell r="H1026" t="str">
            <v>TECNOLOGO EN GESTION FINANCIERA Y DE FINANZAS</v>
          </cell>
          <cell r="I1026" t="str">
            <v>TECNOLOGIA EN GESTION FINANCIERA</v>
          </cell>
          <cell r="J1026" t="str">
            <v/>
          </cell>
          <cell r="K1026" t="str">
            <v/>
          </cell>
          <cell r="L1026">
            <v>41457</v>
          </cell>
          <cell r="M1026">
            <v>5.0805555555555557</v>
          </cell>
          <cell r="N1026" t="str">
            <v>Menos 20 servicio</v>
          </cell>
          <cell r="O1026" t="str">
            <v>Provisional</v>
          </cell>
          <cell r="P1026" t="str">
            <v>Definitivo</v>
          </cell>
          <cell r="R1026" t="str">
            <v>Colombia</v>
          </cell>
          <cell r="S1026" t="str">
            <v>Bogotá D. C.</v>
          </cell>
          <cell r="T1026" t="str">
            <v>Bogotá D. C.</v>
          </cell>
          <cell r="U1026">
            <v>34252</v>
          </cell>
          <cell r="V1026">
            <v>24.808333333333334</v>
          </cell>
          <cell r="W1026" t="str">
            <v>Menos 55 edad</v>
          </cell>
          <cell r="X1026" t="str">
            <v>ACTIVO</v>
          </cell>
          <cell r="Y1026" t="str">
            <v>F</v>
          </cell>
          <cell r="Z1026" t="str">
            <v>abohorquez@contraloriabogota.gov.co</v>
          </cell>
          <cell r="AA1026">
            <v>1073241045</v>
          </cell>
          <cell r="AB1026" t="str">
            <v>TÉCNICO</v>
          </cell>
        </row>
        <row r="1027">
          <cell r="A1027">
            <v>1075655399</v>
          </cell>
          <cell r="B1027" t="str">
            <v>1432</v>
          </cell>
          <cell r="C1027" t="str">
            <v>RINCON ALVARADO GINNA PAOLA</v>
          </cell>
          <cell r="D1027" t="str">
            <v>PROFESIONAL ESPECIALIZADO 222 5</v>
          </cell>
          <cell r="E1027" t="str">
            <v>PROFESIONAL ESPECIALIZADO 222 5</v>
          </cell>
          <cell r="F1027" t="str">
            <v>DIRECCION SECTOR HABITAT Y AMBIENTE</v>
          </cell>
          <cell r="G1027" t="str">
            <v>DIRECCION SECTOR HABITAT Y AMBIENTE</v>
          </cell>
          <cell r="H1027" t="str">
            <v>ABOGADO</v>
          </cell>
          <cell r="I1027" t="str">
            <v>DERECHO</v>
          </cell>
          <cell r="J1027" t="str">
            <v>DERECHO CONTRACTUAL; DERECHO COMERCIAL</v>
          </cell>
          <cell r="K1027" t="str">
            <v>ESPECIALIZACION EN DERECHO CONTRACTUAL; ESPECIALIZACION EN DERECHO COMERCIAL</v>
          </cell>
          <cell r="L1027">
            <v>42614</v>
          </cell>
          <cell r="M1027">
            <v>1.9166666666666667</v>
          </cell>
          <cell r="N1027" t="str">
            <v>Menos 20 servicio</v>
          </cell>
          <cell r="O1027" t="str">
            <v>Planta</v>
          </cell>
          <cell r="P1027" t="str">
            <v>Carrera Administ</v>
          </cell>
          <cell r="R1027" t="str">
            <v>Colombia</v>
          </cell>
          <cell r="S1027" t="str">
            <v>Cundinamarca</v>
          </cell>
          <cell r="T1027" t="str">
            <v>Zipaquirá</v>
          </cell>
          <cell r="U1027">
            <v>32050</v>
          </cell>
          <cell r="V1027">
            <v>30.836111111111112</v>
          </cell>
          <cell r="W1027" t="str">
            <v>Menos 55 edad</v>
          </cell>
          <cell r="X1027" t="str">
            <v>ACTIVO</v>
          </cell>
          <cell r="Y1027" t="str">
            <v>F</v>
          </cell>
          <cell r="Z1027" t="str">
            <v>gprincon@contraloriabogota.gov.co</v>
          </cell>
          <cell r="AA1027">
            <v>1075655399</v>
          </cell>
          <cell r="AB1027" t="str">
            <v>PROFESIONAL</v>
          </cell>
        </row>
        <row r="1028">
          <cell r="A1028">
            <v>1094893531</v>
          </cell>
          <cell r="B1028" t="str">
            <v>1179</v>
          </cell>
          <cell r="C1028" t="str">
            <v>BAENA MERLANO JUAN JAVIER</v>
          </cell>
          <cell r="D1028" t="str">
            <v>GERENTE 039 1</v>
          </cell>
          <cell r="E1028" t="str">
            <v>GERENTE 039 1</v>
          </cell>
          <cell r="F1028" t="str">
            <v>DIRECCION DE RESPONSABILIDAD FISCAL Y JURISDICCION COACTIVA</v>
          </cell>
          <cell r="G1028" t="str">
            <v>DIRECCION DE RESPONSABILIDAD FISCAL Y JURISDICCION COACTIVA</v>
          </cell>
          <cell r="H1028" t="str">
            <v>ABOGADO</v>
          </cell>
          <cell r="I1028" t="str">
            <v>DERECHO</v>
          </cell>
          <cell r="J1028" t="str">
            <v/>
          </cell>
          <cell r="K1028" t="str">
            <v/>
          </cell>
          <cell r="L1028">
            <v>42591</v>
          </cell>
          <cell r="M1028">
            <v>1.9777777777777779</v>
          </cell>
          <cell r="N1028" t="str">
            <v>Menos 20 servicio</v>
          </cell>
          <cell r="O1028" t="str">
            <v>Planta</v>
          </cell>
          <cell r="P1028" t="str">
            <v>Libre N y R</v>
          </cell>
          <cell r="R1028" t="str">
            <v>Colombia</v>
          </cell>
          <cell r="S1028" t="str">
            <v>Bogotá D. C.</v>
          </cell>
          <cell r="T1028" t="str">
            <v>Bogotá D. C.</v>
          </cell>
          <cell r="U1028">
            <v>32134</v>
          </cell>
          <cell r="V1028">
            <v>30.605555555555554</v>
          </cell>
          <cell r="W1028" t="str">
            <v>Menos 55 edad</v>
          </cell>
          <cell r="X1028" t="str">
            <v>ACTIVO</v>
          </cell>
          <cell r="Y1028" t="str">
            <v>M</v>
          </cell>
          <cell r="Z1028" t="str">
            <v>jbaena@contraloriabogota.gov.co</v>
          </cell>
          <cell r="AA1028">
            <v>1094893531</v>
          </cell>
          <cell r="AB1028" t="str">
            <v>DIRECTIVO</v>
          </cell>
        </row>
        <row r="1029">
          <cell r="A1029">
            <v>1097037518</v>
          </cell>
          <cell r="B1029" t="str">
            <v>1870</v>
          </cell>
          <cell r="C1029" t="str">
            <v>MARIN HINCAPIE DANIEL ALEJANDRO</v>
          </cell>
          <cell r="D1029" t="str">
            <v>TECNICO OPERATIVO 314 3</v>
          </cell>
          <cell r="E1029" t="str">
            <v>TECNICO OPERATIVO 314 3</v>
          </cell>
          <cell r="F1029" t="str">
            <v>DESPACHO DEL CONTRALOR AUXILIAR</v>
          </cell>
          <cell r="G1029" t="str">
            <v>DESPACHO DEL CONTRALOR AUXILIAR</v>
          </cell>
          <cell r="H1029" t="str">
            <v>TECNICO LABORAL AUXILIAR EN SALUD ORAL</v>
          </cell>
          <cell r="I1029" t="str">
            <v>TECNICO PROFESIONAL EN SALUD ORAL</v>
          </cell>
          <cell r="J1029" t="str">
            <v/>
          </cell>
          <cell r="K1029" t="str">
            <v/>
          </cell>
          <cell r="L1029">
            <v>42583</v>
          </cell>
          <cell r="M1029">
            <v>2</v>
          </cell>
          <cell r="N1029" t="str">
            <v>Menos 20 servicio</v>
          </cell>
          <cell r="O1029" t="str">
            <v>Provisional</v>
          </cell>
          <cell r="P1029" t="str">
            <v>Definitivo</v>
          </cell>
          <cell r="R1029" t="str">
            <v>Colombia</v>
          </cell>
          <cell r="S1029" t="str">
            <v>Bogotá D. C.</v>
          </cell>
          <cell r="T1029" t="str">
            <v>Bogotá D. C.</v>
          </cell>
          <cell r="U1029">
            <v>33775</v>
          </cell>
          <cell r="V1029">
            <v>26.113888888888887</v>
          </cell>
          <cell r="W1029" t="str">
            <v>Menos 55 edad</v>
          </cell>
          <cell r="X1029" t="str">
            <v>ACTIVO</v>
          </cell>
          <cell r="Y1029" t="str">
            <v>M</v>
          </cell>
          <cell r="Z1029" t="str">
            <v>dmarin@contraloriabogota.gov.co</v>
          </cell>
          <cell r="AA1029">
            <v>1097037518</v>
          </cell>
          <cell r="AB1029" t="str">
            <v>TÉCNICO</v>
          </cell>
        </row>
        <row r="1030">
          <cell r="A1030">
            <v>1098612774</v>
          </cell>
          <cell r="B1030" t="str">
            <v>1574</v>
          </cell>
          <cell r="C1030" t="str">
            <v>PEÑA BAYONA RODOLFO ANDRES</v>
          </cell>
          <cell r="D1030" t="str">
            <v>PROFESIONAL UNIVERSITARIO 219 3</v>
          </cell>
          <cell r="E1030" t="str">
            <v>PROFESIONAL UNIVERSITARIO 219 3</v>
          </cell>
          <cell r="F1030" t="str">
            <v>SUBDIRECCION DEL PROCESO DE RESPONSABILIDAD FISCAL</v>
          </cell>
          <cell r="G1030" t="str">
            <v>DIRECCION DE RESPONSABILIDAD FISCAL Y JURISDICCION COACTIVA</v>
          </cell>
          <cell r="H1030" t="str">
            <v>ABOGADO</v>
          </cell>
          <cell r="I1030" t="str">
            <v>DERECHO</v>
          </cell>
          <cell r="J1030" t="str">
            <v>DERECHO ADMINISTRATIVO</v>
          </cell>
          <cell r="K1030" t="str">
            <v>ESPECIALIZACION EN DERECHO ADMINISTRATIVO</v>
          </cell>
          <cell r="L1030">
            <v>42382</v>
          </cell>
          <cell r="M1030">
            <v>2.5499999999999998</v>
          </cell>
          <cell r="N1030" t="str">
            <v>Menos 20 servicio</v>
          </cell>
          <cell r="O1030" t="str">
            <v>Planta</v>
          </cell>
          <cell r="P1030" t="str">
            <v>Carrera Administ</v>
          </cell>
          <cell r="R1030" t="str">
            <v>Colombia</v>
          </cell>
          <cell r="S1030" t="str">
            <v>Santander</v>
          </cell>
          <cell r="T1030" t="str">
            <v>San Gil</v>
          </cell>
          <cell r="U1030">
            <v>31515</v>
          </cell>
          <cell r="V1030">
            <v>32.299999999999997</v>
          </cell>
          <cell r="W1030" t="str">
            <v>Menos 55 edad</v>
          </cell>
          <cell r="X1030" t="str">
            <v>ACTIVO</v>
          </cell>
          <cell r="Y1030" t="str">
            <v>M</v>
          </cell>
          <cell r="Z1030" t="str">
            <v>rpena@contraloriabogota.gov.co</v>
          </cell>
          <cell r="AA1030">
            <v>1098612774</v>
          </cell>
          <cell r="AB1030" t="str">
            <v>PROFESIONAL</v>
          </cell>
        </row>
        <row r="1031">
          <cell r="A1031">
            <v>1100959382</v>
          </cell>
          <cell r="B1031" t="str">
            <v>1521</v>
          </cell>
          <cell r="C1031" t="str">
            <v>CAREÑO CORREDOR GUSTAVO ADOLFO</v>
          </cell>
          <cell r="D1031" t="str">
            <v>PROFESIONAL UNIVERSITARIO 219 3</v>
          </cell>
          <cell r="E1031" t="str">
            <v>PROFESIONAL UNIVERSITARIO 219 3</v>
          </cell>
          <cell r="F1031" t="str">
            <v>DIRECCION SECTOR EDUCACION</v>
          </cell>
          <cell r="G1031" t="str">
            <v>DIRECCION SECTOR EDUCACION</v>
          </cell>
          <cell r="H1031" t="str">
            <v>ABOGADO</v>
          </cell>
          <cell r="I1031" t="str">
            <v>DERECHO</v>
          </cell>
          <cell r="J1031" t="str">
            <v/>
          </cell>
          <cell r="K1031" t="str">
            <v/>
          </cell>
          <cell r="L1031">
            <v>42464</v>
          </cell>
          <cell r="M1031">
            <v>2.3250000000000002</v>
          </cell>
          <cell r="N1031" t="str">
            <v>Menos 20 servicio</v>
          </cell>
          <cell r="O1031" t="str">
            <v>Provisional</v>
          </cell>
          <cell r="P1031" t="str">
            <v>Temporal</v>
          </cell>
          <cell r="R1031" t="str">
            <v>Colombia</v>
          </cell>
          <cell r="S1031" t="str">
            <v>Santander</v>
          </cell>
          <cell r="T1031" t="str">
            <v>San Gil</v>
          </cell>
          <cell r="U1031">
            <v>33473</v>
          </cell>
          <cell r="V1031">
            <v>26.93888888888889</v>
          </cell>
          <cell r="W1031" t="str">
            <v>Menos 55 edad</v>
          </cell>
          <cell r="X1031" t="str">
            <v>ACTIVO</v>
          </cell>
          <cell r="Y1031" t="str">
            <v>M</v>
          </cell>
          <cell r="Z1031" t="str">
            <v>gcarreno@contraloriabogota.gov.co</v>
          </cell>
          <cell r="AA1031">
            <v>1100959382</v>
          </cell>
          <cell r="AB1031" t="str">
            <v>PROFESIONAL</v>
          </cell>
        </row>
        <row r="1032">
          <cell r="A1032">
            <v>1106891054</v>
          </cell>
          <cell r="B1032" t="str">
            <v>1890</v>
          </cell>
          <cell r="C1032" t="str">
            <v xml:space="preserve">GARZON GARCIA MARCELA </v>
          </cell>
          <cell r="D1032" t="str">
            <v>TECNICO OPERATIVO 314 3</v>
          </cell>
          <cell r="E1032" t="str">
            <v>TECNICO OPERATIVO 314 3</v>
          </cell>
          <cell r="F1032" t="str">
            <v>DIRECCION SECTOR MOVILIDAD</v>
          </cell>
          <cell r="G1032" t="str">
            <v>DIRECCION SECTOR MOVILIDAD</v>
          </cell>
          <cell r="H1032" t="str">
            <v>ADMINISTRADOR FINANCIERA</v>
          </cell>
          <cell r="I1032" t="e">
            <v>#N/A</v>
          </cell>
          <cell r="J1032" t="str">
            <v/>
          </cell>
          <cell r="K1032" t="str">
            <v/>
          </cell>
          <cell r="L1032">
            <v>42667</v>
          </cell>
          <cell r="M1032">
            <v>1.7694444444444444</v>
          </cell>
          <cell r="N1032" t="str">
            <v>Menos 20 servicio</v>
          </cell>
          <cell r="O1032" t="str">
            <v>Provisional</v>
          </cell>
          <cell r="P1032" t="str">
            <v>Definitivo</v>
          </cell>
          <cell r="R1032" t="str">
            <v>Colombia</v>
          </cell>
          <cell r="S1032" t="str">
            <v>Tolima</v>
          </cell>
          <cell r="T1032" t="str">
            <v>Carmen de Apicalá</v>
          </cell>
          <cell r="U1032">
            <v>32594</v>
          </cell>
          <cell r="V1032">
            <v>29.344444444444445</v>
          </cell>
          <cell r="W1032" t="str">
            <v>Menos 55 edad</v>
          </cell>
          <cell r="X1032" t="str">
            <v>ACTIVO</v>
          </cell>
          <cell r="Y1032" t="str">
            <v>F</v>
          </cell>
          <cell r="Z1032" t="str">
            <v>mgarzon@contraloriabogota.gov.co</v>
          </cell>
          <cell r="AA1032">
            <v>1106891054</v>
          </cell>
          <cell r="AB1032" t="str">
            <v>TÉCNICO</v>
          </cell>
        </row>
        <row r="1033">
          <cell r="A1033">
            <v>1121819935</v>
          </cell>
          <cell r="B1033" t="str">
            <v>1112</v>
          </cell>
          <cell r="C1033" t="str">
            <v>SABOGAL RODRIGUEZ LINDA TATIANA</v>
          </cell>
          <cell r="D1033" t="str">
            <v>SUBDIRECTOR TECNICO 068 3</v>
          </cell>
          <cell r="E1033" t="str">
            <v>SUBDIRECTOR TECNICO 068 3</v>
          </cell>
          <cell r="F1033" t="str">
            <v>SUBDIRECCION DE CAPACITACION Y COOPERACION TECNICA</v>
          </cell>
          <cell r="G1033" t="str">
            <v>DIRECCION DE TALENTO HUMANO</v>
          </cell>
          <cell r="H1033" t="str">
            <v>ABOGADO</v>
          </cell>
          <cell r="I1033" t="str">
            <v>DERECHO</v>
          </cell>
          <cell r="J1033" t="str">
            <v>CONTRATACION PUBLICA</v>
          </cell>
          <cell r="K1033" t="str">
            <v>ESPECIALIZACION EN CONTRATACION PUBLICA</v>
          </cell>
          <cell r="L1033">
            <v>42552</v>
          </cell>
          <cell r="M1033">
            <v>2.0833333333333335</v>
          </cell>
          <cell r="N1033" t="str">
            <v>Menos 20 servicio</v>
          </cell>
          <cell r="O1033" t="str">
            <v>Planta</v>
          </cell>
          <cell r="P1033" t="str">
            <v>Libre N y R</v>
          </cell>
          <cell r="R1033" t="str">
            <v>Colombia</v>
          </cell>
          <cell r="S1033" t="str">
            <v>Meta</v>
          </cell>
          <cell r="T1033" t="str">
            <v>Villavicencio</v>
          </cell>
          <cell r="U1033">
            <v>31500</v>
          </cell>
          <cell r="V1033">
            <v>32.338888888888889</v>
          </cell>
          <cell r="W1033" t="str">
            <v>Menos 55 edad</v>
          </cell>
          <cell r="X1033" t="str">
            <v>ACTIVO</v>
          </cell>
          <cell r="Y1033" t="str">
            <v>F</v>
          </cell>
          <cell r="Z1033" t="str">
            <v>lsabogal@contraloriabogota.gov.co</v>
          </cell>
          <cell r="AA1033">
            <v>1121819935</v>
          </cell>
          <cell r="AB1033" t="str">
            <v>DIRECTIVO</v>
          </cell>
        </row>
        <row r="1034">
          <cell r="A1034">
            <v>1121870457</v>
          </cell>
          <cell r="B1034" t="str">
            <v>2085</v>
          </cell>
          <cell r="C1034" t="str">
            <v>CRUZ MORALES LISETH PATRICIA</v>
          </cell>
          <cell r="D1034" t="str">
            <v>PROFESIONAL UNIVERSITARIO 219 1</v>
          </cell>
          <cell r="E1034" t="str">
            <v>PROFESIONAL UNIVERSITARIO 219 1</v>
          </cell>
          <cell r="F1034" t="str">
            <v>DIRECCION ADMINISTRATIVA Y FINANCIERA</v>
          </cell>
          <cell r="G1034" t="str">
            <v>DIRECCION ADMINISTRATIVA Y FINANCIERA</v>
          </cell>
          <cell r="H1034" t="str">
            <v>CONTADOR PUBLICO</v>
          </cell>
          <cell r="I1034" t="str">
            <v>CONTADURIA PUBLICA</v>
          </cell>
          <cell r="K1034" t="str">
            <v/>
          </cell>
          <cell r="L1034">
            <v>42926</v>
          </cell>
          <cell r="M1034">
            <v>1.0583333333333333</v>
          </cell>
          <cell r="N1034" t="str">
            <v>Menos 20 servicio</v>
          </cell>
          <cell r="O1034" t="str">
            <v>Provisional</v>
          </cell>
          <cell r="P1034" t="str">
            <v>Definitivo</v>
          </cell>
          <cell r="R1034" t="str">
            <v>Colombia</v>
          </cell>
          <cell r="S1034" t="str">
            <v>Meta</v>
          </cell>
          <cell r="T1034" t="str">
            <v>Villavicencio</v>
          </cell>
          <cell r="U1034">
            <v>33198</v>
          </cell>
          <cell r="V1034">
            <v>27.694444444444443</v>
          </cell>
          <cell r="W1034" t="str">
            <v>Menos 55 edad</v>
          </cell>
          <cell r="X1034" t="str">
            <v>ACTIVO</v>
          </cell>
          <cell r="Y1034" t="str">
            <v>F</v>
          </cell>
          <cell r="Z1034" t="str">
            <v>licruz@contraloriabogota.gov.co</v>
          </cell>
          <cell r="AA1034">
            <v>1121870457</v>
          </cell>
          <cell r="AB1034" t="str">
            <v>PROFESIONAL</v>
          </cell>
        </row>
        <row r="1035">
          <cell r="A1035">
            <v>1122124392</v>
          </cell>
          <cell r="B1035" t="str">
            <v>1625</v>
          </cell>
          <cell r="C1035" t="str">
            <v>HERRERA MONRAS DIEGO ALEJANDRO</v>
          </cell>
          <cell r="D1035" t="str">
            <v>PROFESIONAL UNIVERSITARIO 219 3</v>
          </cell>
          <cell r="E1035" t="str">
            <v>PROFESIONAL UNIVERSITARIO 219 3</v>
          </cell>
          <cell r="F1035" t="str">
            <v>DIRECCION SECTOR HABITAT Y AMBIENTE</v>
          </cell>
          <cell r="G1035" t="str">
            <v>DIRECCION SECTOR HABITAT Y AMBIENTE</v>
          </cell>
          <cell r="H1035" t="str">
            <v>INGENIERO AMBIENTAL</v>
          </cell>
          <cell r="I1035" t="str">
            <v>INGENIERIA AMBIENTAL</v>
          </cell>
          <cell r="K1035" t="str">
            <v/>
          </cell>
          <cell r="L1035">
            <v>42747</v>
          </cell>
          <cell r="M1035">
            <v>1.5527777777777778</v>
          </cell>
          <cell r="N1035" t="str">
            <v>Menos 20 servicio</v>
          </cell>
          <cell r="O1035" t="str">
            <v>Provisional</v>
          </cell>
          <cell r="P1035" t="str">
            <v>Definitivo</v>
          </cell>
          <cell r="R1035" t="str">
            <v>Colombia</v>
          </cell>
          <cell r="S1035" t="str">
            <v>Meta</v>
          </cell>
          <cell r="T1035" t="str">
            <v>Acacias</v>
          </cell>
          <cell r="U1035">
            <v>32618</v>
          </cell>
          <cell r="V1035">
            <v>29.280555555555555</v>
          </cell>
          <cell r="W1035" t="str">
            <v>Menos 55 edad</v>
          </cell>
          <cell r="X1035" t="str">
            <v>ACTIVO</v>
          </cell>
          <cell r="Y1035" t="str">
            <v>M</v>
          </cell>
          <cell r="Z1035" t="str">
            <v>diherrera@contraloriabogota.gov.co</v>
          </cell>
          <cell r="AA1035">
            <v>1122124392</v>
          </cell>
          <cell r="AB1035" t="str">
            <v>PROFESIONAL</v>
          </cell>
        </row>
        <row r="1036">
          <cell r="A1036">
            <v>1129526200</v>
          </cell>
          <cell r="B1036" t="str">
            <v>1807</v>
          </cell>
          <cell r="C1036" t="str">
            <v>GONZALEZ VIDAL JUAN FRANCISCO</v>
          </cell>
          <cell r="D1036" t="str">
            <v>TECNICO OPERATIVO 314 5</v>
          </cell>
          <cell r="E1036" t="str">
            <v>TECNICO OPERATIVO 314 5</v>
          </cell>
          <cell r="F1036" t="str">
            <v>DIRECCION DE APOYO AL DESPACHO</v>
          </cell>
          <cell r="G1036" t="str">
            <v>DIRECCION DE APOYO AL DESPACHO</v>
          </cell>
          <cell r="H1036" t="str">
            <v>TECNOLG. EN SEGURIDAD DE REDES; ADMINISTRACION DE REDES</v>
          </cell>
          <cell r="I1036" t="str">
            <v>TECNOLOGIA EN ADMINISTRACION DE REDES</v>
          </cell>
          <cell r="K1036" t="str">
            <v/>
          </cell>
          <cell r="L1036">
            <v>42760</v>
          </cell>
          <cell r="M1036">
            <v>1.5166666666666666</v>
          </cell>
          <cell r="N1036" t="str">
            <v>Menos 20 servicio</v>
          </cell>
          <cell r="O1036" t="str">
            <v>Planta</v>
          </cell>
          <cell r="P1036" t="str">
            <v>Carrera Administ</v>
          </cell>
          <cell r="R1036" t="str">
            <v>Colombia</v>
          </cell>
          <cell r="S1036" t="str">
            <v>Atlántico</v>
          </cell>
          <cell r="T1036" t="str">
            <v>Barranquilla</v>
          </cell>
          <cell r="U1036">
            <v>31279</v>
          </cell>
          <cell r="V1036">
            <v>32.947222222222223</v>
          </cell>
          <cell r="W1036" t="str">
            <v>Menos 55 edad</v>
          </cell>
          <cell r="X1036" t="str">
            <v>ACTIVO</v>
          </cell>
          <cell r="Y1036" t="str">
            <v>M</v>
          </cell>
          <cell r="Z1036" t="str">
            <v>jugonzalez@contraloriabogota.gov.co</v>
          </cell>
          <cell r="AA1036">
            <v>1129526200</v>
          </cell>
          <cell r="AB1036" t="str">
            <v>TÉCNICO</v>
          </cell>
        </row>
        <row r="1037">
          <cell r="A1037">
            <v>1129535730</v>
          </cell>
          <cell r="B1037" t="str">
            <v>1159</v>
          </cell>
          <cell r="C1037" t="str">
            <v>QUIMBAYO OSPINA WILSON ARLEY</v>
          </cell>
          <cell r="D1037" t="str">
            <v>GERENTE 039 1</v>
          </cell>
          <cell r="E1037" t="str">
            <v>GERENTE 039 1</v>
          </cell>
          <cell r="F1037" t="str">
            <v>DIRECCION SECTOR SERVICIOS PUBLICOS</v>
          </cell>
          <cell r="G1037" t="str">
            <v>DIRECCION SECTOR SERVICIOS PUBLICOS</v>
          </cell>
          <cell r="H1037" t="str">
            <v>ABOGADO</v>
          </cell>
          <cell r="I1037" t="str">
            <v>DERECHO</v>
          </cell>
          <cell r="J1037" t="str">
            <v>MG. EN DERECHO INTERNACIONAL; DERECHO PUBLICO</v>
          </cell>
          <cell r="K1037" t="str">
            <v>MAESTRIA EN DERECHO INTERNACIONAL; ESPECIALIZACION EN DERECHO PUBLICO</v>
          </cell>
          <cell r="L1037">
            <v>42705</v>
          </cell>
          <cell r="M1037">
            <v>1.6666666666666667</v>
          </cell>
          <cell r="N1037" t="str">
            <v>Menos 20 servicio</v>
          </cell>
          <cell r="O1037" t="str">
            <v>Planta</v>
          </cell>
          <cell r="P1037" t="str">
            <v>Libre N y R</v>
          </cell>
          <cell r="R1037" t="str">
            <v>Colombia</v>
          </cell>
          <cell r="S1037" t="str">
            <v>Atlántico</v>
          </cell>
          <cell r="T1037" t="str">
            <v>Sabanalarga</v>
          </cell>
          <cell r="U1037">
            <v>31956</v>
          </cell>
          <cell r="V1037">
            <v>31.091666666666665</v>
          </cell>
          <cell r="W1037" t="str">
            <v>Menos 55 edad</v>
          </cell>
          <cell r="X1037" t="str">
            <v>ACTIVO</v>
          </cell>
          <cell r="Y1037" t="str">
            <v>M</v>
          </cell>
          <cell r="Z1037" t="str">
            <v>wquimbayo@contraloriabogota.gov.co</v>
          </cell>
          <cell r="AA1037">
            <v>1129535730</v>
          </cell>
          <cell r="AB1037" t="str">
            <v>DIRECTIVO</v>
          </cell>
        </row>
        <row r="1038">
          <cell r="A1038">
            <v>1136884766</v>
          </cell>
          <cell r="B1038" t="str">
            <v>2122</v>
          </cell>
          <cell r="C1038" t="str">
            <v>VELASQUEZ MAHECHA ANA MARIA</v>
          </cell>
          <cell r="D1038" t="str">
            <v>PROFESIONAL UNIVERSITARIO 219 1</v>
          </cell>
          <cell r="E1038" t="str">
            <v>PROFESIONAL UNIVERSITARIO 219 1</v>
          </cell>
          <cell r="F1038" t="str">
            <v>DIRECCION SECTOR HACIENDA</v>
          </cell>
          <cell r="G1038" t="str">
            <v>DIRECCION SECTOR HACIENDA</v>
          </cell>
          <cell r="H1038" t="str">
            <v>ABOGADO</v>
          </cell>
          <cell r="I1038" t="str">
            <v>DERECHO</v>
          </cell>
          <cell r="J1038" t="str">
            <v>ECONOMIA URBANA Y REGIONAL</v>
          </cell>
          <cell r="K1038" t="e">
            <v>#N/A</v>
          </cell>
          <cell r="L1038">
            <v>43144</v>
          </cell>
          <cell r="M1038">
            <v>0.46666666666666667</v>
          </cell>
          <cell r="N1038" t="str">
            <v>Menos 20 servicio</v>
          </cell>
          <cell r="O1038" t="str">
            <v>Provisional</v>
          </cell>
          <cell r="P1038" t="str">
            <v>Definitivo</v>
          </cell>
          <cell r="R1038" t="str">
            <v>Colombia</v>
          </cell>
          <cell r="S1038" t="str">
            <v>Bogotá D. C.</v>
          </cell>
          <cell r="T1038" t="str">
            <v>Bogotá D. C.</v>
          </cell>
          <cell r="U1038">
            <v>33869</v>
          </cell>
          <cell r="V1038">
            <v>25.858333333333334</v>
          </cell>
          <cell r="W1038" t="str">
            <v>Menos 55 edad</v>
          </cell>
          <cell r="X1038" t="str">
            <v>ACTIVO</v>
          </cell>
          <cell r="Y1038" t="str">
            <v>F</v>
          </cell>
          <cell r="Z1038" t="str">
            <v>anvelasquez@contraloriabogota.gov.co</v>
          </cell>
          <cell r="AA1038">
            <v>1136884766</v>
          </cell>
          <cell r="AB1038" t="str">
            <v>PROFESIONAL</v>
          </cell>
        </row>
        <row r="1039">
          <cell r="A1039">
            <v>1136886762</v>
          </cell>
          <cell r="B1039" t="str">
            <v>1772</v>
          </cell>
          <cell r="C1039" t="str">
            <v>GOMEZ JIMENEZ MARIA ALEJANDRA</v>
          </cell>
          <cell r="D1039" t="str">
            <v>PROFESIONAL UNIVERSITARIO 219 1</v>
          </cell>
          <cell r="E1039" t="str">
            <v>PROFESIONAL UNIVERSITARIO 219 1</v>
          </cell>
          <cell r="F1039" t="str">
            <v>DIRECCION DE ESTUDIOS DE ECONOMIA Y POLITICA PUBLICA</v>
          </cell>
          <cell r="G1039" t="str">
            <v>DIRECCION DE ESTUDIOS DE ECONOMIA Y POLITICA PUBLICA</v>
          </cell>
          <cell r="H1039" t="str">
            <v>ECONOMISTA</v>
          </cell>
          <cell r="I1039" t="str">
            <v>ECONOMIA</v>
          </cell>
          <cell r="K1039" t="str">
            <v/>
          </cell>
          <cell r="L1039">
            <v>43139</v>
          </cell>
          <cell r="M1039">
            <v>0.48055555555555557</v>
          </cell>
          <cell r="N1039" t="str">
            <v>Menos 20 servicio</v>
          </cell>
          <cell r="O1039" t="str">
            <v>Provisional</v>
          </cell>
          <cell r="P1039" t="str">
            <v>Temporal</v>
          </cell>
          <cell r="R1039" t="str">
            <v>Colombia</v>
          </cell>
          <cell r="S1039" t="str">
            <v>Santander</v>
          </cell>
          <cell r="T1039" t="str">
            <v>Bucaramanga</v>
          </cell>
          <cell r="U1039">
            <v>34635</v>
          </cell>
          <cell r="V1039">
            <v>23.758333333333333</v>
          </cell>
          <cell r="W1039" t="str">
            <v>Menos 55 edad</v>
          </cell>
          <cell r="X1039" t="str">
            <v>ACTIVO</v>
          </cell>
          <cell r="Y1039" t="str">
            <v>F</v>
          </cell>
          <cell r="Z1039" t="str">
            <v>malgomez@contraloriabogota.gov.co</v>
          </cell>
          <cell r="AA1039">
            <v>1136886762</v>
          </cell>
          <cell r="AB1039" t="str">
            <v>PROFESIONAL</v>
          </cell>
        </row>
        <row r="1040">
          <cell r="A1040">
            <v>1144024018</v>
          </cell>
          <cell r="B1040" t="str">
            <v>1982</v>
          </cell>
          <cell r="C1040" t="str">
            <v>HIGUERA GRANADOS JUAN DAVID</v>
          </cell>
          <cell r="D1040" t="str">
            <v>AUXILIAR ADMINISTRATIVO 407 3</v>
          </cell>
          <cell r="E1040" t="str">
            <v>AUXILIAR ADMINISTRATIVO 407 3</v>
          </cell>
          <cell r="F1040" t="str">
            <v>SUBDIRECCION DE SERVICIOS GENERALES</v>
          </cell>
          <cell r="G1040" t="str">
            <v>DIRECCION ADMINISTRATIVA Y FINANCIERA</v>
          </cell>
          <cell r="H1040" t="str">
            <v>BACHILLER</v>
          </cell>
          <cell r="I1040" t="str">
            <v>BACHILLERATO</v>
          </cell>
          <cell r="J1040" t="str">
            <v/>
          </cell>
          <cell r="K1040" t="str">
            <v/>
          </cell>
          <cell r="L1040">
            <v>42989</v>
          </cell>
          <cell r="M1040">
            <v>0.88888888888888884</v>
          </cell>
          <cell r="N1040" t="str">
            <v>Menos 20 servicio</v>
          </cell>
          <cell r="O1040" t="str">
            <v>Provisional</v>
          </cell>
          <cell r="P1040" t="str">
            <v>Temporal</v>
          </cell>
          <cell r="R1040" t="str">
            <v>Colombia</v>
          </cell>
          <cell r="S1040" t="str">
            <v>Bogotá D. C.</v>
          </cell>
          <cell r="T1040" t="str">
            <v>Bogotá D. C.</v>
          </cell>
          <cell r="U1040">
            <v>32585</v>
          </cell>
          <cell r="V1040">
            <v>29.369444444444444</v>
          </cell>
          <cell r="W1040" t="str">
            <v>Menos 55 edad</v>
          </cell>
          <cell r="X1040" t="str">
            <v>ACTIVO</v>
          </cell>
          <cell r="Y1040" t="str">
            <v>M</v>
          </cell>
          <cell r="Z1040" t="str">
            <v>jhiguera@contraloriabogota.gov.co</v>
          </cell>
          <cell r="AA1040">
            <v>1144024018</v>
          </cell>
          <cell r="AB1040" t="str">
            <v>ASISTENCIAL</v>
          </cell>
        </row>
        <row r="1041">
          <cell r="A1041">
            <v>9999999999</v>
          </cell>
          <cell r="AA1041">
            <v>0</v>
          </cell>
          <cell r="AB1041" t="e">
            <v>#N/A</v>
          </cell>
        </row>
        <row r="1042">
          <cell r="A1042">
            <v>9999999999</v>
          </cell>
          <cell r="AA1042">
            <v>0</v>
          </cell>
          <cell r="AB1042" t="e">
            <v>#N/A</v>
          </cell>
        </row>
        <row r="1043">
          <cell r="A1043">
            <v>9999999999</v>
          </cell>
          <cell r="AA1043">
            <v>0</v>
          </cell>
          <cell r="AB1043" t="e">
            <v>#N/A</v>
          </cell>
        </row>
        <row r="1044">
          <cell r="A1044">
            <v>9999999999</v>
          </cell>
          <cell r="AA1044">
            <v>0</v>
          </cell>
          <cell r="AB1044" t="e">
            <v>#N/A</v>
          </cell>
        </row>
        <row r="1045">
          <cell r="A1045">
            <v>9999999999</v>
          </cell>
          <cell r="AA1045">
            <v>0</v>
          </cell>
          <cell r="AB1045" t="e">
            <v>#N/A</v>
          </cell>
        </row>
        <row r="1046">
          <cell r="A1046">
            <v>9999999999</v>
          </cell>
          <cell r="AA1046">
            <v>0</v>
          </cell>
          <cell r="AB1046" t="e">
            <v>#N/A</v>
          </cell>
        </row>
        <row r="1047">
          <cell r="A1047">
            <v>9999999999</v>
          </cell>
          <cell r="AA1047">
            <v>0</v>
          </cell>
          <cell r="AB1047" t="e">
            <v>#N/A</v>
          </cell>
        </row>
        <row r="1048">
          <cell r="A1048">
            <v>9999999999</v>
          </cell>
          <cell r="AA1048">
            <v>0</v>
          </cell>
          <cell r="AB1048" t="e">
            <v>#N/A</v>
          </cell>
        </row>
        <row r="1049">
          <cell r="A1049">
            <v>9999999999</v>
          </cell>
        </row>
      </sheetData>
      <sheetData sheetId="1">
        <row r="1">
          <cell r="A1" t="str">
            <v>idCargo - Asignaciones Año 2018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
2018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CONTRALOR 010 0</v>
          </cell>
          <cell r="B2" t="str">
            <v>010</v>
          </cell>
          <cell r="C2" t="str">
            <v>00</v>
          </cell>
          <cell r="D2" t="str">
            <v>DIRECTIVO</v>
          </cell>
          <cell r="E2" t="str">
            <v>PERIODO INSTITUCIONAL</v>
          </cell>
          <cell r="F2">
            <v>10341920</v>
          </cell>
          <cell r="G2">
            <v>5170960</v>
          </cell>
          <cell r="H2">
            <v>0.5</v>
          </cell>
          <cell r="I2">
            <v>5170960</v>
          </cell>
          <cell r="J2">
            <v>0.5</v>
          </cell>
          <cell r="K2">
            <v>1</v>
          </cell>
        </row>
        <row r="3">
          <cell r="A3" t="str">
            <v>CONTRALOR AUXILIAR 035 5</v>
          </cell>
          <cell r="B3" t="str">
            <v>035</v>
          </cell>
          <cell r="C3" t="str">
            <v>05</v>
          </cell>
          <cell r="D3" t="str">
            <v>DIRECTIVO</v>
          </cell>
          <cell r="E3" t="str">
            <v>LIBRE NOMBRAMIENTO Y REMOCIÓN</v>
          </cell>
          <cell r="F3">
            <v>9716143</v>
          </cell>
          <cell r="G3">
            <v>4858072</v>
          </cell>
          <cell r="H3">
            <v>0.5</v>
          </cell>
          <cell r="I3">
            <v>4858072</v>
          </cell>
          <cell r="J3">
            <v>0.5</v>
          </cell>
          <cell r="K3">
            <v>1</v>
          </cell>
        </row>
        <row r="4">
          <cell r="A4" t="str">
            <v>DIRECTOR ADMINISTRATIVO 009 4</v>
          </cell>
          <cell r="B4" t="str">
            <v>009</v>
          </cell>
          <cell r="C4" t="str">
            <v>04</v>
          </cell>
          <cell r="D4" t="str">
            <v>DIRECTIVO</v>
          </cell>
          <cell r="E4" t="str">
            <v>LIBRE NOMBRAMIENTO Y REMOCIÓN</v>
          </cell>
          <cell r="F4">
            <v>7193247</v>
          </cell>
          <cell r="G4">
            <v>2877299</v>
          </cell>
          <cell r="H4">
            <v>0.4</v>
          </cell>
          <cell r="I4">
            <v>3596624</v>
          </cell>
          <cell r="J4">
            <v>0.5</v>
          </cell>
          <cell r="K4">
            <v>1</v>
          </cell>
        </row>
        <row r="5">
          <cell r="A5" t="str">
            <v>DIRECTOR TECNICO 009 4</v>
          </cell>
          <cell r="B5" t="str">
            <v>009</v>
          </cell>
          <cell r="C5" t="str">
            <v>04</v>
          </cell>
          <cell r="D5" t="str">
            <v>DIRECTIVO</v>
          </cell>
          <cell r="E5" t="str">
            <v>LIBRE NOMBRAMIENTO Y REMOCIÓN</v>
          </cell>
          <cell r="F5">
            <v>7193247</v>
          </cell>
          <cell r="G5">
            <v>2877299</v>
          </cell>
          <cell r="H5">
            <v>0.4</v>
          </cell>
          <cell r="I5">
            <v>3596624</v>
          </cell>
          <cell r="J5">
            <v>0.5</v>
          </cell>
          <cell r="K5">
            <v>21</v>
          </cell>
        </row>
        <row r="6">
          <cell r="A6" t="str">
            <v>JEFE DE OFICINA 006 4</v>
          </cell>
          <cell r="B6" t="str">
            <v>006</v>
          </cell>
          <cell r="C6" t="str">
            <v>04</v>
          </cell>
          <cell r="D6" t="str">
            <v>DIRECTIVO</v>
          </cell>
          <cell r="E6" t="str">
            <v>LIBRE NOMBRAMIENTO Y REMOCIÓN</v>
          </cell>
          <cell r="F6">
            <v>7193247</v>
          </cell>
          <cell r="G6">
            <v>2877299</v>
          </cell>
          <cell r="H6">
            <v>0.4</v>
          </cell>
          <cell r="I6">
            <v>3596624</v>
          </cell>
          <cell r="J6">
            <v>0.5</v>
          </cell>
          <cell r="K6">
            <v>2</v>
          </cell>
        </row>
        <row r="7">
          <cell r="A7" t="str">
            <v>SUBDIRECTOR ADMINISTRATIVO 068 3</v>
          </cell>
          <cell r="B7" t="str">
            <v>068</v>
          </cell>
          <cell r="C7" t="str">
            <v>03</v>
          </cell>
          <cell r="D7" t="str">
            <v>DIRECTIVO</v>
          </cell>
          <cell r="E7" t="str">
            <v>LIBRE NOMBRAMIENTO Y REMOCIÓN</v>
          </cell>
          <cell r="F7">
            <v>6989664</v>
          </cell>
          <cell r="G7">
            <v>2795866</v>
          </cell>
          <cell r="H7">
            <v>0.4</v>
          </cell>
          <cell r="I7">
            <v>3494832</v>
          </cell>
          <cell r="J7">
            <v>0.5</v>
          </cell>
          <cell r="K7">
            <v>1</v>
          </cell>
        </row>
        <row r="8">
          <cell r="A8" t="str">
            <v>SUBDIRECTOR FINANCIERO 068 3</v>
          </cell>
          <cell r="B8" t="str">
            <v>068</v>
          </cell>
          <cell r="C8" t="str">
            <v>03</v>
          </cell>
          <cell r="D8" t="str">
            <v>DIRECTIVO</v>
          </cell>
          <cell r="E8" t="str">
            <v>LIBRE NOMBRAMIENTO Y REMOCIÓN</v>
          </cell>
          <cell r="F8">
            <v>6989664</v>
          </cell>
          <cell r="G8">
            <v>2795866</v>
          </cell>
          <cell r="H8">
            <v>0.4</v>
          </cell>
          <cell r="I8">
            <v>3494832</v>
          </cell>
          <cell r="J8">
            <v>0.5</v>
          </cell>
          <cell r="K8">
            <v>1</v>
          </cell>
        </row>
        <row r="9">
          <cell r="A9" t="str">
            <v>SUBDIRECTOR TECNICO 068 3</v>
          </cell>
          <cell r="B9" t="str">
            <v>068</v>
          </cell>
          <cell r="C9" t="str">
            <v>03</v>
          </cell>
          <cell r="D9" t="str">
            <v>DIRECTIVO</v>
          </cell>
          <cell r="E9" t="str">
            <v>LIBRE NOMBRAMIENTO Y REMOCIÓN</v>
          </cell>
          <cell r="F9">
            <v>6989664</v>
          </cell>
          <cell r="G9">
            <v>2795866</v>
          </cell>
          <cell r="H9">
            <v>0.4</v>
          </cell>
          <cell r="I9">
            <v>3494832</v>
          </cell>
          <cell r="J9">
            <v>0.5</v>
          </cell>
          <cell r="K9">
            <v>27</v>
          </cell>
        </row>
        <row r="10">
          <cell r="A10" t="str">
            <v>GERENTE 039 2</v>
          </cell>
          <cell r="B10" t="str">
            <v>039</v>
          </cell>
          <cell r="C10" t="str">
            <v>02</v>
          </cell>
          <cell r="D10" t="str">
            <v>DIRECTIVO</v>
          </cell>
          <cell r="E10" t="str">
            <v>LIBRE NOMBRAMIENTO Y REMOCIÓN</v>
          </cell>
          <cell r="F10">
            <v>6823634</v>
          </cell>
          <cell r="G10">
            <v>2729454</v>
          </cell>
          <cell r="H10">
            <v>0.4</v>
          </cell>
          <cell r="I10">
            <v>3411817</v>
          </cell>
          <cell r="J10">
            <v>0.5</v>
          </cell>
          <cell r="K10">
            <v>20</v>
          </cell>
        </row>
        <row r="11">
          <cell r="A11" t="str">
            <v>GERENTE 039 1</v>
          </cell>
          <cell r="B11" t="str">
            <v>039</v>
          </cell>
          <cell r="C11" t="str">
            <v>01</v>
          </cell>
          <cell r="D11" t="str">
            <v>DIRECTIVO</v>
          </cell>
          <cell r="E11" t="str">
            <v>LIBRE NOMBRAMIENTO Y REMOCIÓN</v>
          </cell>
          <cell r="F11">
            <v>5736338</v>
          </cell>
          <cell r="G11">
            <v>1720902</v>
          </cell>
          <cell r="H11">
            <v>0.3</v>
          </cell>
          <cell r="I11">
            <v>2868169</v>
          </cell>
          <cell r="J11">
            <v>0.5</v>
          </cell>
          <cell r="K11">
            <v>49</v>
          </cell>
        </row>
        <row r="12">
          <cell r="A12" t="str">
            <v>AUDITOR FISCAL DE LA CONTRALORIA 036 2</v>
          </cell>
          <cell r="B12" t="str">
            <v>036</v>
          </cell>
          <cell r="C12" t="str">
            <v>02</v>
          </cell>
          <cell r="D12" t="str">
            <v>DIRECTIVO</v>
          </cell>
          <cell r="E12" t="str">
            <v>PERIODO INSTITUCIONAL</v>
          </cell>
          <cell r="F12">
            <v>6823634</v>
          </cell>
          <cell r="G12">
            <v>2729454</v>
          </cell>
          <cell r="H12">
            <v>0.4</v>
          </cell>
          <cell r="I12">
            <v>3411817</v>
          </cell>
          <cell r="J12">
            <v>0.5</v>
          </cell>
          <cell r="K12">
            <v>1</v>
          </cell>
        </row>
        <row r="13">
          <cell r="A13" t="str">
            <v>JEFE DE OFICINA ASESORA JURIDICA 115 3</v>
          </cell>
          <cell r="B13" t="str">
            <v>115</v>
          </cell>
          <cell r="C13" t="str">
            <v>03</v>
          </cell>
          <cell r="D13" t="str">
            <v>ASESOR</v>
          </cell>
          <cell r="E13" t="str">
            <v>LIBRE NOMBRAMIENTO Y REMOCIÓN</v>
          </cell>
          <cell r="F13">
            <v>7193247</v>
          </cell>
          <cell r="G13">
            <v>2877299</v>
          </cell>
          <cell r="H13">
            <v>0.4</v>
          </cell>
          <cell r="I13">
            <v>3596624</v>
          </cell>
          <cell r="J13">
            <v>0.5</v>
          </cell>
          <cell r="K13">
            <v>1</v>
          </cell>
        </row>
        <row r="14">
          <cell r="A14" t="str">
            <v>JEFE DE OFICINA ASESORA DE COMUNICACIONES 115 3</v>
          </cell>
          <cell r="B14" t="str">
            <v>115</v>
          </cell>
          <cell r="C14" t="str">
            <v>03</v>
          </cell>
          <cell r="D14" t="str">
            <v>ASESOR</v>
          </cell>
          <cell r="E14" t="str">
            <v>LIBRE NOMBRAMIENTO Y REMOCIÓN</v>
          </cell>
          <cell r="F14">
            <v>7193247</v>
          </cell>
          <cell r="G14">
            <v>2877299</v>
          </cell>
          <cell r="H14">
            <v>0.4</v>
          </cell>
          <cell r="I14">
            <v>3596624</v>
          </cell>
          <cell r="J14">
            <v>0.5</v>
          </cell>
          <cell r="K14">
            <v>1</v>
          </cell>
        </row>
        <row r="15">
          <cell r="A15" t="str">
            <v>ASESOR 105 2</v>
          </cell>
          <cell r="B15" t="str">
            <v>105</v>
          </cell>
          <cell r="C15" t="str">
            <v>02</v>
          </cell>
          <cell r="D15" t="str">
            <v>ASESOR</v>
          </cell>
          <cell r="E15" t="str">
            <v>LIBRE NOMBRAMIENTO Y REMOCIÓN</v>
          </cell>
          <cell r="F15">
            <v>6823634</v>
          </cell>
          <cell r="G15">
            <v>2729454</v>
          </cell>
          <cell r="H15">
            <v>0.4</v>
          </cell>
          <cell r="I15">
            <v>3411817</v>
          </cell>
          <cell r="J15">
            <v>0.5</v>
          </cell>
          <cell r="K15">
            <v>19</v>
          </cell>
        </row>
        <row r="16">
          <cell r="A16" t="str">
            <v>ASESOR 105 1</v>
          </cell>
          <cell r="B16" t="str">
            <v>105</v>
          </cell>
          <cell r="C16" t="str">
            <v>01</v>
          </cell>
          <cell r="D16" t="str">
            <v>ASESOR</v>
          </cell>
          <cell r="E16" t="str">
            <v>LIBRE NOMBRAMIENTO Y REMOCIÓN</v>
          </cell>
          <cell r="F16">
            <v>5736338</v>
          </cell>
          <cell r="G16">
            <v>1720902</v>
          </cell>
          <cell r="H16">
            <v>0.3</v>
          </cell>
          <cell r="I16">
            <v>2868169</v>
          </cell>
          <cell r="J16">
            <v>0.5</v>
          </cell>
          <cell r="K16">
            <v>10</v>
          </cell>
        </row>
        <row r="17">
          <cell r="A17" t="str">
            <v>TESORERO GENERAL 201 8</v>
          </cell>
          <cell r="B17" t="str">
            <v>201</v>
          </cell>
          <cell r="C17" t="str">
            <v>08</v>
          </cell>
          <cell r="D17" t="str">
            <v>PROFESIONAL</v>
          </cell>
          <cell r="E17" t="str">
            <v>LIBRE NOMBRAMIENTO Y REMOCIÓN</v>
          </cell>
          <cell r="F17">
            <v>4397214</v>
          </cell>
          <cell r="G17">
            <v>0</v>
          </cell>
          <cell r="H17">
            <v>0</v>
          </cell>
          <cell r="I17">
            <v>2198607</v>
          </cell>
          <cell r="J17">
            <v>0.5</v>
          </cell>
          <cell r="K17">
            <v>1</v>
          </cell>
        </row>
        <row r="18">
          <cell r="A18" t="str">
            <v>ALMACENISTA GENERAL 215 8</v>
          </cell>
          <cell r="B18" t="str">
            <v>215</v>
          </cell>
          <cell r="C18" t="str">
            <v>08</v>
          </cell>
          <cell r="D18" t="str">
            <v>PROFESIONAL</v>
          </cell>
          <cell r="E18" t="str">
            <v>LIBRE NOMBRAMIENTO Y REMOCIÓN</v>
          </cell>
          <cell r="F18">
            <v>4397214</v>
          </cell>
          <cell r="G18">
            <v>0</v>
          </cell>
          <cell r="H18">
            <v>0</v>
          </cell>
          <cell r="I18">
            <v>2198607</v>
          </cell>
          <cell r="J18">
            <v>0.5</v>
          </cell>
          <cell r="K18">
            <v>1</v>
          </cell>
        </row>
        <row r="19">
          <cell r="A19" t="str">
            <v>PROFESIONAL ESPECIALIZADO 222 9</v>
          </cell>
          <cell r="B19" t="str">
            <v>222</v>
          </cell>
          <cell r="C19" t="str">
            <v>09</v>
          </cell>
          <cell r="D19" t="str">
            <v>PROFESIONAL</v>
          </cell>
          <cell r="E19" t="str">
            <v>CARRERA ADMINISTRATIVA</v>
          </cell>
          <cell r="F19">
            <v>4815431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</row>
        <row r="20">
          <cell r="A20" t="str">
            <v>PROFESIONAL ESPECIALIZADO 222 8</v>
          </cell>
          <cell r="B20" t="str">
            <v>222</v>
          </cell>
          <cell r="C20" t="str">
            <v>08</v>
          </cell>
          <cell r="D20" t="str">
            <v>PROFESIONAL</v>
          </cell>
          <cell r="E20" t="str">
            <v>CARRERA ADMINISTRATIVA</v>
          </cell>
          <cell r="F20">
            <v>4397214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</row>
        <row r="21">
          <cell r="A21" t="str">
            <v>PROFESIONAL ESPECIALIZADO 222 7</v>
          </cell>
          <cell r="B21" t="str">
            <v>222</v>
          </cell>
          <cell r="C21" t="str">
            <v>07</v>
          </cell>
          <cell r="D21" t="str">
            <v>PROFESIONAL</v>
          </cell>
          <cell r="E21" t="str">
            <v>CARRERA ADMINISTRATIVA</v>
          </cell>
          <cell r="F21">
            <v>4143561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210</v>
          </cell>
        </row>
        <row r="22">
          <cell r="A22" t="str">
            <v>PROFESIONAL ESPECIALIZADO 222 5</v>
          </cell>
          <cell r="B22" t="str">
            <v>222</v>
          </cell>
          <cell r="C22" t="str">
            <v>05</v>
          </cell>
          <cell r="D22" t="str">
            <v>PROFESIONAL</v>
          </cell>
          <cell r="E22" t="str">
            <v>CARRERA ADMINISTRATIVA</v>
          </cell>
          <cell r="F22">
            <v>3834513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48</v>
          </cell>
        </row>
        <row r="23">
          <cell r="A23" t="str">
            <v>PROFESIONAL UNIVERSITARIO 219 3</v>
          </cell>
          <cell r="B23" t="str">
            <v>219</v>
          </cell>
          <cell r="C23" t="str">
            <v>03</v>
          </cell>
          <cell r="D23" t="str">
            <v>PROFESIONAL</v>
          </cell>
          <cell r="E23" t="str">
            <v>CARRERA ADMINISTRATIVA</v>
          </cell>
          <cell r="F23">
            <v>3524263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283</v>
          </cell>
        </row>
        <row r="24">
          <cell r="A24" t="str">
            <v>PROFESIONAL UNIVERSITARIO 219 1</v>
          </cell>
          <cell r="B24" t="str">
            <v>219</v>
          </cell>
          <cell r="C24" t="str">
            <v>01</v>
          </cell>
          <cell r="D24" t="str">
            <v>PROFESIONAL</v>
          </cell>
          <cell r="E24" t="str">
            <v>CARRERA ADMINISTRATIVA</v>
          </cell>
          <cell r="F24">
            <v>3249703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</v>
          </cell>
        </row>
        <row r="25">
          <cell r="A25" t="str">
            <v>TECNICO OPERATIVO 314 5</v>
          </cell>
          <cell r="B25" t="str">
            <v>314</v>
          </cell>
          <cell r="C25" t="str">
            <v>05</v>
          </cell>
          <cell r="D25" t="str">
            <v>TÉCNICO</v>
          </cell>
          <cell r="E25" t="str">
            <v>CARRERA ADMINISTRATIVA</v>
          </cell>
          <cell r="F25">
            <v>2517786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</v>
          </cell>
        </row>
        <row r="26">
          <cell r="A26" t="str">
            <v>TECNICO OPERATIVO 314 3</v>
          </cell>
          <cell r="B26" t="str">
            <v>314</v>
          </cell>
          <cell r="C26" t="str">
            <v>03</v>
          </cell>
          <cell r="D26" t="str">
            <v>TÉCNICO</v>
          </cell>
          <cell r="E26" t="str">
            <v>CARRERA ADMINISTRATIVA</v>
          </cell>
          <cell r="F26">
            <v>2367588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</v>
          </cell>
        </row>
        <row r="27">
          <cell r="A27" t="str">
            <v>SECRETARIO EJECUTIVO 425 9</v>
          </cell>
          <cell r="B27" t="str">
            <v>425</v>
          </cell>
          <cell r="C27" t="str">
            <v>09</v>
          </cell>
          <cell r="D27" t="str">
            <v>ASISTENCIAL</v>
          </cell>
          <cell r="E27" t="str">
            <v>CARRERA ADMINISTRATIVA</v>
          </cell>
          <cell r="F27">
            <v>2430663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</v>
          </cell>
        </row>
        <row r="28">
          <cell r="A28" t="str">
            <v>SECRETARIO 440 8</v>
          </cell>
          <cell r="B28" t="str">
            <v>440</v>
          </cell>
          <cell r="C28" t="str">
            <v>08</v>
          </cell>
          <cell r="D28" t="str">
            <v>ASISTENCIAL</v>
          </cell>
          <cell r="E28" t="str">
            <v>CARRERA ADMINISTRATIVA</v>
          </cell>
          <cell r="F28">
            <v>2314319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58</v>
          </cell>
        </row>
        <row r="29">
          <cell r="A29" t="str">
            <v>SECRETARIO 440 7</v>
          </cell>
          <cell r="B29" t="str">
            <v>440</v>
          </cell>
          <cell r="C29" t="str">
            <v>07</v>
          </cell>
          <cell r="D29" t="str">
            <v>ASISTENCIAL</v>
          </cell>
          <cell r="E29" t="str">
            <v>CARRERA ADMINISTRATIVA</v>
          </cell>
          <cell r="F29">
            <v>2139470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</row>
        <row r="30">
          <cell r="A30" t="str">
            <v>AUXILIAR ADMINISTRATIVO 407 4</v>
          </cell>
          <cell r="B30" t="str">
            <v>407</v>
          </cell>
          <cell r="C30" t="str">
            <v>04</v>
          </cell>
          <cell r="D30" t="str">
            <v>ASISTENCIAL</v>
          </cell>
          <cell r="E30" t="str">
            <v>CARRERA ADMINISTRATIVA</v>
          </cell>
          <cell r="F30">
            <v>1579261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</row>
        <row r="31">
          <cell r="A31" t="str">
            <v>AUXILIAR ADMINISTRATIVO 407 3</v>
          </cell>
          <cell r="B31" t="str">
            <v>407</v>
          </cell>
          <cell r="C31" t="str">
            <v>03</v>
          </cell>
          <cell r="D31" t="str">
            <v>ASISTENCIAL</v>
          </cell>
          <cell r="E31" t="str">
            <v>CARRERA ADMINISTRATIVA</v>
          </cell>
          <cell r="F31">
            <v>1555886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29</v>
          </cell>
        </row>
        <row r="32">
          <cell r="A32" t="str">
            <v>CONDUCTOR MECANICO 482 4</v>
          </cell>
          <cell r="B32" t="str">
            <v>482</v>
          </cell>
          <cell r="C32" t="str">
            <v>04</v>
          </cell>
          <cell r="D32" t="str">
            <v>ASISTENCIAL</v>
          </cell>
          <cell r="E32" t="str">
            <v>CARRERA ADMINISTRATIVA</v>
          </cell>
          <cell r="F32">
            <v>1579261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</v>
          </cell>
        </row>
        <row r="33">
          <cell r="A33" t="str">
            <v>AUXILIAR DE SERVICIOS GENERALES 470 1</v>
          </cell>
          <cell r="B33" t="str">
            <v>470</v>
          </cell>
          <cell r="C33" t="str">
            <v>01</v>
          </cell>
          <cell r="D33" t="str">
            <v>ASISTENCIAL</v>
          </cell>
          <cell r="E33" t="str">
            <v>CARRERA ADMINISTRATIVA</v>
          </cell>
          <cell r="F33">
            <v>1318487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33</v>
          </cell>
        </row>
      </sheetData>
      <sheetData sheetId="2">
        <row r="1">
          <cell r="A1" t="str">
            <v>Dependencia</v>
          </cell>
        </row>
      </sheetData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>
        <row r="1">
          <cell r="A1" t="str">
            <v>CEDULA</v>
          </cell>
        </row>
      </sheetData>
      <sheetData sheetId="5"/>
      <sheetData sheetId="6">
        <row r="1">
          <cell r="A1" t="str">
            <v>CEDULA</v>
          </cell>
        </row>
      </sheetData>
      <sheetData sheetId="7"/>
      <sheetData sheetId="8">
        <row r="1">
          <cell r="A1" t="str">
            <v>NUMERO IDENTIFICACION</v>
          </cell>
        </row>
      </sheetData>
      <sheetData sheetId="9">
        <row r="1">
          <cell r="A1" t="str">
            <v>NUMERO IDENTIFICACION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  <cell r="M14">
            <v>0</v>
          </cell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</row>
        <row r="18">
          <cell r="J18">
            <v>3033158</v>
          </cell>
          <cell r="K18" t="str">
            <v>HUMBERTO DARIO</v>
          </cell>
          <cell r="L18" t="str">
            <v>NEIRA</v>
          </cell>
          <cell r="M18" t="str">
            <v>SANTIAGO</v>
          </cell>
        </row>
        <row r="19">
          <cell r="J19">
            <v>3058103</v>
          </cell>
          <cell r="K19" t="str">
            <v>MANUEL ALFONSO</v>
          </cell>
          <cell r="L19" t="str">
            <v>QUINONES</v>
          </cell>
          <cell r="M19" t="str">
            <v>SANCHEZ</v>
          </cell>
        </row>
        <row r="20">
          <cell r="J20">
            <v>3059068</v>
          </cell>
          <cell r="K20" t="str">
            <v>LUIS HERNAN</v>
          </cell>
          <cell r="L20" t="str">
            <v>MARTINEZ</v>
          </cell>
          <cell r="M20" t="str">
            <v>VANEGAS</v>
          </cell>
        </row>
        <row r="21">
          <cell r="J21">
            <v>3081572</v>
          </cell>
          <cell r="K21" t="str">
            <v>JOSE ANGEL</v>
          </cell>
          <cell r="L21" t="str">
            <v xml:space="preserve">ESPELETA  </v>
          </cell>
          <cell r="M21" t="str">
            <v>GUERRERO</v>
          </cell>
        </row>
        <row r="22">
          <cell r="J22">
            <v>3096921</v>
          </cell>
          <cell r="K22" t="str">
            <v>CARLOS JOSE</v>
          </cell>
          <cell r="L22" t="str">
            <v xml:space="preserve">ALARCON </v>
          </cell>
          <cell r="M22" t="str">
            <v xml:space="preserve">GARZON </v>
          </cell>
        </row>
        <row r="23">
          <cell r="J23">
            <v>3102480</v>
          </cell>
          <cell r="K23" t="str">
            <v>LEONEL ENRIQUE</v>
          </cell>
          <cell r="L23" t="str">
            <v>GARCIA</v>
          </cell>
          <cell r="M23" t="str">
            <v>HERRERA</v>
          </cell>
        </row>
        <row r="24">
          <cell r="J24">
            <v>3154052</v>
          </cell>
          <cell r="K24" t="str">
            <v>OSCAR HERIBERTO</v>
          </cell>
          <cell r="L24" t="str">
            <v>PENA</v>
          </cell>
          <cell r="M24" t="str">
            <v>NOVOA</v>
          </cell>
        </row>
        <row r="25">
          <cell r="J25">
            <v>3173555</v>
          </cell>
          <cell r="K25" t="str">
            <v>NELSON</v>
          </cell>
          <cell r="L25" t="str">
            <v xml:space="preserve">MURICIA </v>
          </cell>
          <cell r="M25" t="str">
            <v xml:space="preserve">DELGADO </v>
          </cell>
        </row>
        <row r="26">
          <cell r="J26">
            <v>3189945</v>
          </cell>
          <cell r="K26" t="str">
            <v>DENIS</v>
          </cell>
          <cell r="L26" t="str">
            <v>LEON</v>
          </cell>
          <cell r="M26" t="str">
            <v>BELLO</v>
          </cell>
        </row>
        <row r="27">
          <cell r="J27">
            <v>3209129</v>
          </cell>
          <cell r="K27" t="str">
            <v>WILLIAM JESUS</v>
          </cell>
          <cell r="L27" t="str">
            <v>JIMENEZ</v>
          </cell>
          <cell r="M27" t="str">
            <v>VASQUEZ</v>
          </cell>
        </row>
        <row r="28">
          <cell r="J28">
            <v>3224973</v>
          </cell>
          <cell r="K28" t="str">
            <v>NELSON</v>
          </cell>
          <cell r="L28" t="str">
            <v xml:space="preserve">ORDOÑEZ </v>
          </cell>
          <cell r="M28" t="str">
            <v xml:space="preserve">BUSTOS </v>
          </cell>
        </row>
        <row r="29">
          <cell r="J29">
            <v>3229139</v>
          </cell>
          <cell r="K29" t="str">
            <v>NESTOR AUGUSTO</v>
          </cell>
          <cell r="L29" t="str">
            <v xml:space="preserve">FUENTES </v>
          </cell>
          <cell r="M29" t="str">
            <v xml:space="preserve">RAMIREZ </v>
          </cell>
        </row>
        <row r="30">
          <cell r="J30">
            <v>3241992</v>
          </cell>
          <cell r="K30" t="str">
            <v>LUIS FERNANDO</v>
          </cell>
          <cell r="L30" t="str">
            <v>BARRERO</v>
          </cell>
          <cell r="M30" t="str">
            <v>AREVALO</v>
          </cell>
        </row>
        <row r="31">
          <cell r="J31">
            <v>3246998</v>
          </cell>
          <cell r="K31" t="str">
            <v>HECTOR ARSENIO</v>
          </cell>
          <cell r="L31" t="str">
            <v>ORDOÑEZ</v>
          </cell>
          <cell r="M31">
            <v>0</v>
          </cell>
        </row>
        <row r="32">
          <cell r="J32">
            <v>3413693</v>
          </cell>
          <cell r="K32" t="str">
            <v>JULIAN DARIO</v>
          </cell>
          <cell r="L32" t="str">
            <v>HENAO</v>
          </cell>
          <cell r="M32" t="str">
            <v>CARDONA</v>
          </cell>
        </row>
        <row r="33">
          <cell r="J33">
            <v>4059439</v>
          </cell>
          <cell r="K33" t="str">
            <v xml:space="preserve">GILBERTO </v>
          </cell>
          <cell r="L33" t="str">
            <v xml:space="preserve">CORDOBA  </v>
          </cell>
          <cell r="M33" t="str">
            <v>SUAREZ</v>
          </cell>
        </row>
        <row r="34">
          <cell r="J34">
            <v>4119530</v>
          </cell>
          <cell r="K34" t="str">
            <v>JAIME</v>
          </cell>
          <cell r="L34" t="str">
            <v>NOY</v>
          </cell>
          <cell r="M34" t="str">
            <v>FONSECA</v>
          </cell>
        </row>
        <row r="35">
          <cell r="J35">
            <v>4129955</v>
          </cell>
          <cell r="K35" t="str">
            <v>JAIRO MANUEL</v>
          </cell>
          <cell r="L35" t="str">
            <v>ZAMORA</v>
          </cell>
          <cell r="M35" t="str">
            <v>FERNANDEZ</v>
          </cell>
        </row>
        <row r="36">
          <cell r="J36">
            <v>4145322</v>
          </cell>
          <cell r="K36" t="str">
            <v>HENRY ALIRIO</v>
          </cell>
          <cell r="L36" t="str">
            <v>CAMACHO</v>
          </cell>
          <cell r="M36" t="str">
            <v>OVALLE</v>
          </cell>
        </row>
        <row r="37">
          <cell r="J37">
            <v>4179428</v>
          </cell>
          <cell r="K37" t="str">
            <v>MARCO ANTONIO</v>
          </cell>
          <cell r="L37" t="str">
            <v xml:space="preserve">ARAQUE </v>
          </cell>
          <cell r="M37" t="str">
            <v xml:space="preserve">PEÑA </v>
          </cell>
        </row>
        <row r="38">
          <cell r="J38">
            <v>4179493</v>
          </cell>
          <cell r="K38" t="str">
            <v>JUAN CARLOS</v>
          </cell>
          <cell r="L38" t="str">
            <v xml:space="preserve">GRANADOS </v>
          </cell>
          <cell r="M38" t="str">
            <v xml:space="preserve">BECERRA </v>
          </cell>
        </row>
        <row r="39">
          <cell r="J39">
            <v>4190770</v>
          </cell>
          <cell r="K39" t="str">
            <v>JOAQUIN</v>
          </cell>
          <cell r="L39" t="str">
            <v>FLECHAS</v>
          </cell>
          <cell r="M39" t="str">
            <v>VELASCO</v>
          </cell>
        </row>
        <row r="40">
          <cell r="J40">
            <v>4191155</v>
          </cell>
          <cell r="K40" t="str">
            <v>EFRAIN ALFONSO</v>
          </cell>
          <cell r="L40" t="str">
            <v>TAMAYO</v>
          </cell>
          <cell r="M40" t="str">
            <v>MEDINA</v>
          </cell>
        </row>
        <row r="41">
          <cell r="J41">
            <v>4239511</v>
          </cell>
          <cell r="K41" t="str">
            <v>JORGE ENRIQUE</v>
          </cell>
          <cell r="L41" t="str">
            <v xml:space="preserve">SUAREZ </v>
          </cell>
          <cell r="M41" t="str">
            <v xml:space="preserve">MEDINA </v>
          </cell>
        </row>
        <row r="42">
          <cell r="J42">
            <v>4245416</v>
          </cell>
          <cell r="K42" t="str">
            <v>LUIS HERNANDO</v>
          </cell>
          <cell r="L42" t="str">
            <v>VELANDIA</v>
          </cell>
          <cell r="M42" t="str">
            <v>GOMEZ</v>
          </cell>
        </row>
        <row r="43">
          <cell r="J43">
            <v>4253185</v>
          </cell>
          <cell r="K43" t="str">
            <v>JUAN CARLOS</v>
          </cell>
          <cell r="L43" t="str">
            <v xml:space="preserve">PINZON </v>
          </cell>
          <cell r="M43" t="str">
            <v xml:space="preserve">LOPEZ </v>
          </cell>
        </row>
        <row r="44">
          <cell r="J44">
            <v>4273989</v>
          </cell>
          <cell r="K44" t="str">
            <v>EFRAIN</v>
          </cell>
          <cell r="L44" t="str">
            <v>SIERRA</v>
          </cell>
          <cell r="M44" t="str">
            <v>LOZANO</v>
          </cell>
        </row>
        <row r="45">
          <cell r="J45">
            <v>4274070</v>
          </cell>
          <cell r="K45" t="str">
            <v>LUIS RAUL</v>
          </cell>
          <cell r="L45" t="str">
            <v xml:space="preserve">MORALES </v>
          </cell>
          <cell r="M45" t="str">
            <v xml:space="preserve">BOHORQUEZ </v>
          </cell>
        </row>
        <row r="46">
          <cell r="J46">
            <v>4281327</v>
          </cell>
          <cell r="K46" t="str">
            <v>MAURICIO ALBERTO</v>
          </cell>
          <cell r="L46" t="str">
            <v xml:space="preserve">RONCANCIO </v>
          </cell>
          <cell r="M46" t="str">
            <v xml:space="preserve">HURTADO </v>
          </cell>
        </row>
        <row r="47">
          <cell r="J47">
            <v>4882956</v>
          </cell>
          <cell r="K47" t="str">
            <v>JAIME</v>
          </cell>
          <cell r="L47" t="str">
            <v>VARGAS</v>
          </cell>
          <cell r="M47" t="str">
            <v>AMAYA</v>
          </cell>
        </row>
        <row r="48">
          <cell r="J48">
            <v>5172227</v>
          </cell>
          <cell r="K48" t="str">
            <v>LUIS FERNANDO</v>
          </cell>
          <cell r="L48" t="str">
            <v xml:space="preserve">DAZA </v>
          </cell>
          <cell r="M48" t="str">
            <v xml:space="preserve">MILIAN </v>
          </cell>
        </row>
        <row r="49">
          <cell r="J49">
            <v>5350287</v>
          </cell>
          <cell r="K49" t="str">
            <v>JAIRO HERNAN</v>
          </cell>
          <cell r="L49" t="str">
            <v>ZAMBRANO</v>
          </cell>
          <cell r="M49" t="str">
            <v>ORTEGA</v>
          </cell>
        </row>
        <row r="50">
          <cell r="J50">
            <v>5886250</v>
          </cell>
          <cell r="K50" t="str">
            <v>VICTOR FABIO</v>
          </cell>
          <cell r="L50" t="str">
            <v>RUBIO</v>
          </cell>
          <cell r="M50">
            <v>0</v>
          </cell>
        </row>
        <row r="51">
          <cell r="J51">
            <v>5921976</v>
          </cell>
          <cell r="K51" t="str">
            <v>DOUGLAS</v>
          </cell>
          <cell r="L51" t="str">
            <v>ALAPE</v>
          </cell>
          <cell r="M51" t="str">
            <v>GOMEZ</v>
          </cell>
        </row>
        <row r="52">
          <cell r="J52">
            <v>5933959</v>
          </cell>
          <cell r="K52" t="str">
            <v>RAMIRO</v>
          </cell>
          <cell r="L52" t="str">
            <v>REYES</v>
          </cell>
          <cell r="M52" t="str">
            <v>GARZON</v>
          </cell>
        </row>
        <row r="53">
          <cell r="J53">
            <v>5935259</v>
          </cell>
          <cell r="K53" t="str">
            <v>RICARDO ALFONSO</v>
          </cell>
          <cell r="L53" t="str">
            <v>ROBAYO</v>
          </cell>
          <cell r="M53" t="str">
            <v>MORENO</v>
          </cell>
        </row>
        <row r="54">
          <cell r="J54">
            <v>5984449</v>
          </cell>
          <cell r="K54" t="str">
            <v>FRANCISCO JOSE</v>
          </cell>
          <cell r="L54" t="str">
            <v xml:space="preserve">TRUJILLO </v>
          </cell>
          <cell r="M54" t="str">
            <v xml:space="preserve">CORTES </v>
          </cell>
        </row>
        <row r="55">
          <cell r="J55">
            <v>6910422</v>
          </cell>
          <cell r="K55" t="str">
            <v>JULIO RAMIRO</v>
          </cell>
          <cell r="L55" t="str">
            <v xml:space="preserve">PEÑA </v>
          </cell>
          <cell r="M55" t="str">
            <v>RAMIREZ</v>
          </cell>
        </row>
        <row r="56">
          <cell r="J56">
            <v>7125394</v>
          </cell>
          <cell r="K56" t="str">
            <v>NESTOR JULIO</v>
          </cell>
          <cell r="L56" t="str">
            <v>CADENA</v>
          </cell>
          <cell r="M56" t="str">
            <v>CADENA</v>
          </cell>
        </row>
        <row r="57">
          <cell r="J57">
            <v>7128602</v>
          </cell>
          <cell r="K57" t="str">
            <v>VICTOR ALFONSO</v>
          </cell>
          <cell r="L57" t="str">
            <v xml:space="preserve">GAMBOA </v>
          </cell>
          <cell r="M57" t="str">
            <v xml:space="preserve">CHAPARRO </v>
          </cell>
        </row>
        <row r="58">
          <cell r="J58">
            <v>7165955</v>
          </cell>
          <cell r="K58" t="str">
            <v>RENE ALEJANDRO</v>
          </cell>
          <cell r="L58" t="str">
            <v xml:space="preserve">CARO </v>
          </cell>
          <cell r="M58" t="str">
            <v xml:space="preserve">TORRES </v>
          </cell>
        </row>
        <row r="59">
          <cell r="J59">
            <v>7219831</v>
          </cell>
          <cell r="K59" t="str">
            <v>OTONIEL</v>
          </cell>
          <cell r="L59" t="str">
            <v>MEDINA</v>
          </cell>
          <cell r="M59" t="str">
            <v>VARGAS</v>
          </cell>
        </row>
        <row r="60">
          <cell r="J60">
            <v>7304532</v>
          </cell>
          <cell r="K60" t="str">
            <v>ADOLFO</v>
          </cell>
          <cell r="L60" t="str">
            <v>BURGOS</v>
          </cell>
          <cell r="M60" t="str">
            <v>GARCIA</v>
          </cell>
        </row>
        <row r="61">
          <cell r="J61">
            <v>7330781</v>
          </cell>
          <cell r="K61" t="str">
            <v>LUIS CARLOS</v>
          </cell>
          <cell r="L61" t="str">
            <v xml:space="preserve">FORERO </v>
          </cell>
          <cell r="M61" t="str">
            <v xml:space="preserve">RIVERA </v>
          </cell>
        </row>
        <row r="62">
          <cell r="J62">
            <v>7694769</v>
          </cell>
          <cell r="K62" t="str">
            <v>ALEXANDER</v>
          </cell>
          <cell r="L62" t="str">
            <v xml:space="preserve">USECHE </v>
          </cell>
          <cell r="M62" t="str">
            <v xml:space="preserve">VALDERRAMA </v>
          </cell>
        </row>
        <row r="63">
          <cell r="J63">
            <v>7726326</v>
          </cell>
          <cell r="K63" t="str">
            <v>SERGIO ANDRES</v>
          </cell>
          <cell r="L63" t="str">
            <v xml:space="preserve">VEGA </v>
          </cell>
          <cell r="M63" t="str">
            <v xml:space="preserve">NARVAEZ </v>
          </cell>
        </row>
        <row r="64">
          <cell r="J64">
            <v>8722770</v>
          </cell>
          <cell r="K64" t="str">
            <v>JORGE LUIS</v>
          </cell>
          <cell r="L64" t="str">
            <v>NIGRINIS</v>
          </cell>
          <cell r="M64" t="str">
            <v>DE LA HOZ</v>
          </cell>
        </row>
        <row r="65">
          <cell r="J65">
            <v>9293928</v>
          </cell>
          <cell r="K65" t="str">
            <v>JAISON</v>
          </cell>
          <cell r="L65" t="str">
            <v xml:space="preserve">JULIO </v>
          </cell>
          <cell r="M65" t="str">
            <v xml:space="preserve">LOPEZ </v>
          </cell>
        </row>
        <row r="66">
          <cell r="J66">
            <v>9397120</v>
          </cell>
          <cell r="K66" t="str">
            <v>GERMAN DARIO</v>
          </cell>
          <cell r="L66" t="str">
            <v xml:space="preserve">CASTAÑEDA </v>
          </cell>
          <cell r="M66" t="str">
            <v>AGUDELO</v>
          </cell>
        </row>
        <row r="67">
          <cell r="J67">
            <v>9398408</v>
          </cell>
          <cell r="K67" t="str">
            <v>BERNARDO</v>
          </cell>
          <cell r="L67" t="str">
            <v xml:space="preserve">UMBARILA </v>
          </cell>
          <cell r="M67" t="str">
            <v xml:space="preserve">SUAREZ </v>
          </cell>
        </row>
        <row r="68">
          <cell r="J68">
            <v>9520558</v>
          </cell>
          <cell r="K68" t="str">
            <v>LUIS ALFREDO</v>
          </cell>
          <cell r="L68" t="str">
            <v>SANCHEZ</v>
          </cell>
          <cell r="M68" t="str">
            <v>ROJAS</v>
          </cell>
        </row>
        <row r="69">
          <cell r="J69">
            <v>10026531</v>
          </cell>
          <cell r="K69" t="str">
            <v>ANRES</v>
          </cell>
          <cell r="L69" t="str">
            <v xml:space="preserve">CASTRO </v>
          </cell>
          <cell r="M69" t="str">
            <v xml:space="preserve">FRANCO </v>
          </cell>
        </row>
        <row r="70">
          <cell r="J70">
            <v>10537171</v>
          </cell>
          <cell r="K70" t="str">
            <v>JESUS MARIA</v>
          </cell>
          <cell r="L70" t="str">
            <v>OROZCO</v>
          </cell>
          <cell r="M70" t="str">
            <v xml:space="preserve"> MUÑOZ </v>
          </cell>
        </row>
        <row r="71">
          <cell r="J71">
            <v>10876392</v>
          </cell>
          <cell r="K71" t="str">
            <v>JUAN MANUEL</v>
          </cell>
          <cell r="L71" t="str">
            <v xml:space="preserve">QUIROZ </v>
          </cell>
          <cell r="M71" t="str">
            <v xml:space="preserve">MEDINA </v>
          </cell>
        </row>
        <row r="72">
          <cell r="J72">
            <v>11185857</v>
          </cell>
          <cell r="K72" t="str">
            <v>RAUL BASILIO</v>
          </cell>
          <cell r="L72" t="str">
            <v>VELANDIA</v>
          </cell>
          <cell r="M72" t="str">
            <v>GUTIERREZ</v>
          </cell>
        </row>
        <row r="73">
          <cell r="J73">
            <v>11203355</v>
          </cell>
          <cell r="K73" t="str">
            <v>FERNANDO</v>
          </cell>
          <cell r="L73" t="str">
            <v xml:space="preserve">ARDILA  </v>
          </cell>
          <cell r="M73" t="str">
            <v>VANEGAS</v>
          </cell>
        </row>
        <row r="74">
          <cell r="J74">
            <v>11231028</v>
          </cell>
          <cell r="K74" t="str">
            <v>LUIS ALEJANDRO</v>
          </cell>
          <cell r="L74" t="str">
            <v xml:space="preserve">TOVAR </v>
          </cell>
          <cell r="M74" t="str">
            <v xml:space="preserve">ARIAS </v>
          </cell>
        </row>
        <row r="75">
          <cell r="J75">
            <v>11298506</v>
          </cell>
          <cell r="K75" t="str">
            <v>CARLOS ALFONSO</v>
          </cell>
          <cell r="L75" t="str">
            <v>OTAVO</v>
          </cell>
          <cell r="M75" t="str">
            <v>HURTADO</v>
          </cell>
        </row>
        <row r="76">
          <cell r="J76">
            <v>11306387</v>
          </cell>
          <cell r="K76" t="str">
            <v>JAIRO ORLANDO</v>
          </cell>
          <cell r="L76" t="str">
            <v xml:space="preserve">GARCIA </v>
          </cell>
          <cell r="M76" t="str">
            <v xml:space="preserve">AGUIRRE </v>
          </cell>
        </row>
        <row r="77">
          <cell r="J77">
            <v>11337848</v>
          </cell>
          <cell r="K77" t="str">
            <v>PEDRO ANTONIO</v>
          </cell>
          <cell r="L77" t="str">
            <v>RAMIREZ</v>
          </cell>
          <cell r="M77" t="str">
            <v>OCHOA</v>
          </cell>
        </row>
        <row r="78">
          <cell r="J78">
            <v>11347754</v>
          </cell>
          <cell r="K78" t="str">
            <v>HENRY EDILSON</v>
          </cell>
          <cell r="L78" t="str">
            <v>LINARES</v>
          </cell>
          <cell r="M78" t="str">
            <v>CASTANEDA</v>
          </cell>
        </row>
        <row r="79">
          <cell r="J79">
            <v>11434220</v>
          </cell>
          <cell r="K79" t="str">
            <v>MIGUEL ANGEL</v>
          </cell>
          <cell r="L79" t="str">
            <v xml:space="preserve">ALFONSO </v>
          </cell>
          <cell r="M79" t="str">
            <v xml:space="preserve">CELIS </v>
          </cell>
        </row>
        <row r="80">
          <cell r="J80">
            <v>11435882</v>
          </cell>
          <cell r="K80" t="str">
            <v>JOSE ANTONIO</v>
          </cell>
          <cell r="L80" t="str">
            <v>MORENO</v>
          </cell>
          <cell r="M80" t="str">
            <v>VELOZA</v>
          </cell>
        </row>
        <row r="81">
          <cell r="J81">
            <v>11791318</v>
          </cell>
          <cell r="K81" t="str">
            <v>ELIMELETH</v>
          </cell>
          <cell r="L81" t="str">
            <v>TAPIAS</v>
          </cell>
          <cell r="M81" t="str">
            <v>ARIAS</v>
          </cell>
        </row>
        <row r="82">
          <cell r="J82">
            <v>11807093</v>
          </cell>
          <cell r="K82" t="str">
            <v>HELMER AMANCIO</v>
          </cell>
          <cell r="L82" t="str">
            <v xml:space="preserve">CASTILLO </v>
          </cell>
          <cell r="M82" t="str">
            <v xml:space="preserve">MOSQUERA </v>
          </cell>
        </row>
        <row r="83">
          <cell r="J83">
            <v>12109343</v>
          </cell>
          <cell r="K83" t="str">
            <v>FRANCISCO LUIS</v>
          </cell>
          <cell r="L83" t="str">
            <v>SERRATO</v>
          </cell>
          <cell r="M83" t="str">
            <v>VASQUEZ</v>
          </cell>
        </row>
        <row r="84">
          <cell r="J84">
            <v>12114859</v>
          </cell>
          <cell r="K84" t="str">
            <v>WILLIAM ALBERTO</v>
          </cell>
          <cell r="L84" t="str">
            <v>AQUITE</v>
          </cell>
          <cell r="M84" t="str">
            <v>LIZCANO</v>
          </cell>
        </row>
        <row r="85">
          <cell r="J85">
            <v>12139608</v>
          </cell>
          <cell r="K85" t="str">
            <v>JOSE EDUARDO</v>
          </cell>
          <cell r="L85" t="str">
            <v xml:space="preserve">OLAYA </v>
          </cell>
          <cell r="M85" t="str">
            <v xml:space="preserve">GONZALEZ </v>
          </cell>
        </row>
        <row r="86">
          <cell r="J86">
            <v>12187485</v>
          </cell>
          <cell r="K86" t="str">
            <v>EDGAR NOLBERTO</v>
          </cell>
          <cell r="L86" t="str">
            <v>VALDERRAMA</v>
          </cell>
          <cell r="M86" t="str">
            <v xml:space="preserve">CHAVARRO </v>
          </cell>
        </row>
        <row r="87">
          <cell r="J87">
            <v>12190884</v>
          </cell>
          <cell r="K87" t="str">
            <v>JAIRO</v>
          </cell>
          <cell r="L87" t="str">
            <v xml:space="preserve">TOVAR </v>
          </cell>
          <cell r="M87" t="str">
            <v xml:space="preserve">GARCES </v>
          </cell>
        </row>
        <row r="88">
          <cell r="J88">
            <v>12436224</v>
          </cell>
          <cell r="K88" t="str">
            <v>CARLOS ALBERTO</v>
          </cell>
          <cell r="L88" t="str">
            <v xml:space="preserve">GNECCO </v>
          </cell>
          <cell r="M88" t="str">
            <v xml:space="preserve">QUINTERO </v>
          </cell>
        </row>
        <row r="89">
          <cell r="J89">
            <v>12538221</v>
          </cell>
          <cell r="K89" t="str">
            <v>JOSE MARIA</v>
          </cell>
          <cell r="L89" t="str">
            <v>FERNANDEZ</v>
          </cell>
          <cell r="M89" t="str">
            <v>OCHOA</v>
          </cell>
        </row>
        <row r="90">
          <cell r="J90">
            <v>12544398</v>
          </cell>
          <cell r="K90" t="str">
            <v xml:space="preserve">JOSE ALEJANDRO </v>
          </cell>
          <cell r="L90" t="str">
            <v>MARTINEZ</v>
          </cell>
          <cell r="M90" t="str">
            <v>HERNANDEZ</v>
          </cell>
        </row>
        <row r="91">
          <cell r="J91">
            <v>12549935</v>
          </cell>
          <cell r="K91" t="str">
            <v>TIVALDO AUGUSTO</v>
          </cell>
          <cell r="L91" t="str">
            <v xml:space="preserve">ROBLES </v>
          </cell>
          <cell r="M91" t="str">
            <v xml:space="preserve">LIZCANO </v>
          </cell>
        </row>
        <row r="92">
          <cell r="J92">
            <v>12552704</v>
          </cell>
          <cell r="K92" t="str">
            <v>ATILIO SEGUNDO</v>
          </cell>
          <cell r="L92" t="str">
            <v>CODINA</v>
          </cell>
          <cell r="M92" t="str">
            <v>GRANADOS</v>
          </cell>
        </row>
        <row r="93">
          <cell r="J93">
            <v>12987318</v>
          </cell>
          <cell r="K93" t="str">
            <v>MARTIN EDUARDO</v>
          </cell>
          <cell r="L93" t="str">
            <v xml:space="preserve">URRESTI </v>
          </cell>
          <cell r="M93" t="str">
            <v xml:space="preserve">OVIEDO </v>
          </cell>
        </row>
        <row r="94">
          <cell r="J94">
            <v>12988745</v>
          </cell>
          <cell r="K94" t="str">
            <v>ALVARO EDMUNDO</v>
          </cell>
          <cell r="L94" t="str">
            <v xml:space="preserve">SALAS </v>
          </cell>
          <cell r="M94" t="str">
            <v xml:space="preserve">ENRIQUEZ </v>
          </cell>
        </row>
        <row r="95">
          <cell r="J95">
            <v>13642931</v>
          </cell>
          <cell r="K95" t="str">
            <v>EFRAIN EDUARDO</v>
          </cell>
          <cell r="L95" t="str">
            <v>CORTES</v>
          </cell>
          <cell r="M95" t="str">
            <v>SUAREZ</v>
          </cell>
        </row>
        <row r="96">
          <cell r="J96">
            <v>13886452</v>
          </cell>
          <cell r="K96" t="str">
            <v>JORGE YIBE</v>
          </cell>
          <cell r="L96" t="str">
            <v>MARIN</v>
          </cell>
          <cell r="M96" t="str">
            <v>CARDENAS</v>
          </cell>
        </row>
        <row r="97">
          <cell r="J97">
            <v>13924681</v>
          </cell>
          <cell r="K97" t="str">
            <v>GABRIEL</v>
          </cell>
          <cell r="L97" t="str">
            <v xml:space="preserve">HERNANDEZ </v>
          </cell>
          <cell r="M97" t="str">
            <v xml:space="preserve">CARDENAS </v>
          </cell>
        </row>
        <row r="98">
          <cell r="J98">
            <v>14219649</v>
          </cell>
          <cell r="K98" t="str">
            <v>FERNANDO AUGUSTO</v>
          </cell>
          <cell r="L98" t="str">
            <v>AGUIRRE</v>
          </cell>
          <cell r="M98" t="str">
            <v>GOMEZ</v>
          </cell>
        </row>
        <row r="99">
          <cell r="J99">
            <v>14240605</v>
          </cell>
          <cell r="K99" t="str">
            <v>BENJAMIN</v>
          </cell>
          <cell r="L99" t="str">
            <v xml:space="preserve">ORTIZ </v>
          </cell>
          <cell r="M99" t="str">
            <v xml:space="preserve">TORRES </v>
          </cell>
        </row>
        <row r="100">
          <cell r="J100">
            <v>14276606</v>
          </cell>
          <cell r="K100" t="str">
            <v>OLBEIN</v>
          </cell>
          <cell r="L100" t="str">
            <v>GUERRERO</v>
          </cell>
          <cell r="M100" t="str">
            <v>JOSE</v>
          </cell>
        </row>
        <row r="101">
          <cell r="J101">
            <v>14621858</v>
          </cell>
          <cell r="K101" t="str">
            <v>CARLOS FREDDY</v>
          </cell>
          <cell r="L101" t="str">
            <v>MEDINA</v>
          </cell>
          <cell r="M101" t="str">
            <v>RUIZ</v>
          </cell>
        </row>
        <row r="102">
          <cell r="J102">
            <v>14981139</v>
          </cell>
          <cell r="K102" t="str">
            <v>CESAR ALBERTO</v>
          </cell>
          <cell r="L102" t="str">
            <v>MOSQUERA</v>
          </cell>
          <cell r="M102" t="str">
            <v>PEDROZA</v>
          </cell>
        </row>
        <row r="103">
          <cell r="J103">
            <v>15174943</v>
          </cell>
          <cell r="K103" t="str">
            <v>JAIME RODOLFO</v>
          </cell>
          <cell r="L103" t="str">
            <v>DANGOND</v>
          </cell>
          <cell r="M103" t="str">
            <v xml:space="preserve"> DAZA </v>
          </cell>
        </row>
        <row r="104">
          <cell r="J104">
            <v>16053311</v>
          </cell>
          <cell r="K104" t="str">
            <v>JOHN JAIRO</v>
          </cell>
          <cell r="L104" t="str">
            <v xml:space="preserve">CARDENAS </v>
          </cell>
          <cell r="M104" t="str">
            <v xml:space="preserve">GIRALDO </v>
          </cell>
        </row>
        <row r="105">
          <cell r="J105">
            <v>16800742</v>
          </cell>
          <cell r="K105" t="str">
            <v>FERNANDO</v>
          </cell>
          <cell r="L105" t="str">
            <v xml:space="preserve">DURAN </v>
          </cell>
          <cell r="M105" t="str">
            <v xml:space="preserve">GARCIA </v>
          </cell>
        </row>
        <row r="106">
          <cell r="J106">
            <v>17166243</v>
          </cell>
          <cell r="K106" t="str">
            <v>GUILLERMO LEON</v>
          </cell>
          <cell r="L106" t="str">
            <v>CORTES</v>
          </cell>
          <cell r="M106" t="str">
            <v>MORALES</v>
          </cell>
        </row>
        <row r="107">
          <cell r="J107">
            <v>17174908</v>
          </cell>
          <cell r="K107" t="str">
            <v>MARCO ANTONIO</v>
          </cell>
          <cell r="L107" t="str">
            <v>PEREZ</v>
          </cell>
          <cell r="M107" t="str">
            <v>SERRANO</v>
          </cell>
        </row>
        <row r="108">
          <cell r="J108">
            <v>17314439</v>
          </cell>
          <cell r="K108" t="str">
            <v>JORGE ALEJO</v>
          </cell>
          <cell r="L108" t="str">
            <v>CALDERON</v>
          </cell>
          <cell r="M108" t="str">
            <v>PERILLA</v>
          </cell>
        </row>
        <row r="109">
          <cell r="J109">
            <v>17336566</v>
          </cell>
          <cell r="K109" t="str">
            <v>JORGE ENRIQUE</v>
          </cell>
          <cell r="L109" t="str">
            <v xml:space="preserve">PELAEZ </v>
          </cell>
          <cell r="M109" t="str">
            <v xml:space="preserve">MONTOYA </v>
          </cell>
        </row>
        <row r="110">
          <cell r="J110">
            <v>17583922</v>
          </cell>
          <cell r="K110" t="str">
            <v>JAIME HERNANDO</v>
          </cell>
          <cell r="L110" t="str">
            <v>PORRAS</v>
          </cell>
          <cell r="M110" t="str">
            <v>RODRIGUEZ</v>
          </cell>
        </row>
        <row r="111">
          <cell r="J111">
            <v>17634977</v>
          </cell>
          <cell r="K111" t="str">
            <v>JAIRO</v>
          </cell>
          <cell r="L111" t="str">
            <v>ARTUNDUAGA</v>
          </cell>
          <cell r="M111" t="str">
            <v>OCHOA</v>
          </cell>
        </row>
        <row r="112">
          <cell r="J112">
            <v>17971312</v>
          </cell>
          <cell r="K112" t="str">
            <v>RIGOBERTO</v>
          </cell>
          <cell r="L112" t="str">
            <v>RODRIGUEZ</v>
          </cell>
          <cell r="M112" t="str">
            <v xml:space="preserve">BOTELLO </v>
          </cell>
        </row>
        <row r="113">
          <cell r="J113">
            <v>18387479</v>
          </cell>
          <cell r="K113" t="str">
            <v>HECTOR ALEJANDRO</v>
          </cell>
          <cell r="L113" t="str">
            <v>PELAEZ</v>
          </cell>
          <cell r="M113" t="str">
            <v>FERNANDEZ</v>
          </cell>
        </row>
        <row r="114">
          <cell r="J114">
            <v>19017105</v>
          </cell>
          <cell r="K114" t="str">
            <v>OSCAR EFRAIN</v>
          </cell>
          <cell r="L114" t="str">
            <v>VELASQUEZ</v>
          </cell>
          <cell r="M114" t="str">
            <v>SALCEDO</v>
          </cell>
        </row>
        <row r="115">
          <cell r="J115">
            <v>19163523</v>
          </cell>
          <cell r="K115" t="str">
            <v>JOSE HUGO</v>
          </cell>
          <cell r="L115" t="str">
            <v xml:space="preserve">TORRES </v>
          </cell>
          <cell r="M115" t="str">
            <v xml:space="preserve">HERNANDEZ </v>
          </cell>
        </row>
        <row r="116">
          <cell r="J116">
            <v>19174540</v>
          </cell>
          <cell r="K116" t="str">
            <v>CLAUDIO FERNANDO</v>
          </cell>
          <cell r="L116" t="str">
            <v>SILVA</v>
          </cell>
          <cell r="M116" t="str">
            <v>CAMERO</v>
          </cell>
        </row>
        <row r="117">
          <cell r="J117">
            <v>19176678</v>
          </cell>
          <cell r="K117" t="str">
            <v>OSCAR EDUARDO</v>
          </cell>
          <cell r="L117" t="str">
            <v>MELO</v>
          </cell>
          <cell r="M117" t="str">
            <v>RICO</v>
          </cell>
        </row>
        <row r="118">
          <cell r="J118">
            <v>19195267</v>
          </cell>
          <cell r="K118" t="str">
            <v>JAIME ENRIQUE</v>
          </cell>
          <cell r="L118" t="str">
            <v>SALAMANCA</v>
          </cell>
          <cell r="M118" t="str">
            <v>SUAREZ</v>
          </cell>
        </row>
        <row r="119">
          <cell r="J119">
            <v>19218700</v>
          </cell>
          <cell r="K119" t="str">
            <v>EDUARDO HENRY</v>
          </cell>
          <cell r="L119" t="str">
            <v>VILLARROEL</v>
          </cell>
          <cell r="M119" t="str">
            <v>SIERRA</v>
          </cell>
        </row>
        <row r="120">
          <cell r="J120">
            <v>19222437</v>
          </cell>
          <cell r="K120" t="str">
            <v>JORGE ORLANDO</v>
          </cell>
          <cell r="L120" t="str">
            <v xml:space="preserve">MURCIA </v>
          </cell>
          <cell r="M120" t="str">
            <v xml:space="preserve">SEQUEDA  </v>
          </cell>
        </row>
        <row r="121">
          <cell r="J121">
            <v>19225620</v>
          </cell>
          <cell r="K121" t="str">
            <v>LUIS ARMANDO</v>
          </cell>
          <cell r="L121" t="str">
            <v>SUAREZ</v>
          </cell>
          <cell r="M121" t="str">
            <v>ALBA</v>
          </cell>
        </row>
        <row r="122">
          <cell r="J122">
            <v>19237542</v>
          </cell>
          <cell r="K122" t="str">
            <v>OSCAR GUSTAVO</v>
          </cell>
          <cell r="L122" t="str">
            <v>VARGAS</v>
          </cell>
          <cell r="M122" t="str">
            <v>JIMENEZ</v>
          </cell>
        </row>
        <row r="123">
          <cell r="J123">
            <v>19241912</v>
          </cell>
          <cell r="K123" t="str">
            <v>GUSTAVO RAUL</v>
          </cell>
          <cell r="L123" t="str">
            <v>ROJAS</v>
          </cell>
          <cell r="M123" t="str">
            <v>CASTILLO</v>
          </cell>
        </row>
        <row r="124">
          <cell r="J124">
            <v>19250013</v>
          </cell>
          <cell r="K124" t="str">
            <v>GUSTAVO ALIRIO</v>
          </cell>
          <cell r="L124" t="str">
            <v>ORTIZ</v>
          </cell>
          <cell r="M124" t="str">
            <v>ORJUELA</v>
          </cell>
        </row>
        <row r="125">
          <cell r="J125">
            <v>19253703</v>
          </cell>
          <cell r="K125" t="str">
            <v>JOSE DEMETRIO</v>
          </cell>
          <cell r="L125" t="str">
            <v xml:space="preserve">BARBOSA </v>
          </cell>
          <cell r="M125" t="str">
            <v xml:space="preserve">ROJAS </v>
          </cell>
        </row>
        <row r="126">
          <cell r="J126">
            <v>19255184</v>
          </cell>
          <cell r="K126" t="str">
            <v>CARLOS FERNANDO</v>
          </cell>
          <cell r="L126" t="str">
            <v>BENITEZ</v>
          </cell>
          <cell r="M126" t="str">
            <v>GARZON</v>
          </cell>
        </row>
        <row r="127">
          <cell r="J127">
            <v>19262355</v>
          </cell>
          <cell r="K127" t="str">
            <v>EDUARDO</v>
          </cell>
          <cell r="L127" t="str">
            <v>CARRENO</v>
          </cell>
          <cell r="M127" t="str">
            <v>BARAJAS</v>
          </cell>
        </row>
        <row r="128">
          <cell r="J128">
            <v>19264212</v>
          </cell>
          <cell r="K128" t="str">
            <v>JORGE ALBERTO</v>
          </cell>
          <cell r="L128" t="str">
            <v>SOLANO</v>
          </cell>
          <cell r="M128" t="str">
            <v>RUIZ</v>
          </cell>
        </row>
        <row r="129">
          <cell r="J129">
            <v>19266109</v>
          </cell>
          <cell r="K129" t="str">
            <v>ANTONIO JOSE</v>
          </cell>
          <cell r="L129" t="str">
            <v>TORRES</v>
          </cell>
          <cell r="M129" t="str">
            <v>LEON</v>
          </cell>
        </row>
        <row r="130">
          <cell r="J130">
            <v>19267236</v>
          </cell>
          <cell r="K130" t="str">
            <v>CESAR ARTURO</v>
          </cell>
          <cell r="L130" t="str">
            <v>HOME</v>
          </cell>
          <cell r="M130" t="str">
            <v>CELIS</v>
          </cell>
        </row>
        <row r="131">
          <cell r="J131">
            <v>19268192</v>
          </cell>
          <cell r="K131" t="str">
            <v>GUSTAVO ALFONSO</v>
          </cell>
          <cell r="L131" t="str">
            <v xml:space="preserve">MENDIETA </v>
          </cell>
          <cell r="M131" t="str">
            <v xml:space="preserve">MENDIETA </v>
          </cell>
        </row>
        <row r="132">
          <cell r="J132">
            <v>19268858</v>
          </cell>
          <cell r="K132" t="str">
            <v>CARLOS AUGUSTO</v>
          </cell>
          <cell r="L132" t="str">
            <v>ARAGON</v>
          </cell>
          <cell r="M132" t="str">
            <v>MELO</v>
          </cell>
        </row>
        <row r="133">
          <cell r="J133">
            <v>19270499</v>
          </cell>
          <cell r="K133" t="str">
            <v>EDGAR</v>
          </cell>
          <cell r="L133" t="str">
            <v>AVELLA</v>
          </cell>
          <cell r="M133" t="str">
            <v>DIAZ</v>
          </cell>
        </row>
        <row r="134">
          <cell r="J134">
            <v>19271783</v>
          </cell>
          <cell r="K134" t="str">
            <v>JUAN ALVARO</v>
          </cell>
          <cell r="L134" t="str">
            <v>CELIS</v>
          </cell>
          <cell r="M134" t="str">
            <v>GUERRERO</v>
          </cell>
        </row>
        <row r="135">
          <cell r="J135">
            <v>19272246</v>
          </cell>
          <cell r="K135" t="str">
            <v>LUIS FERNANDO</v>
          </cell>
          <cell r="L135" t="str">
            <v>GAMBOA</v>
          </cell>
          <cell r="M135" t="str">
            <v>GAMBOA</v>
          </cell>
        </row>
        <row r="136">
          <cell r="J136">
            <v>19272805</v>
          </cell>
          <cell r="K136" t="str">
            <v>JOSE BENITO</v>
          </cell>
          <cell r="L136" t="str">
            <v>INFANTE</v>
          </cell>
          <cell r="M136" t="str">
            <v>QUEVEDO</v>
          </cell>
        </row>
        <row r="137">
          <cell r="J137">
            <v>19274032</v>
          </cell>
          <cell r="K137" t="str">
            <v>JORGE ENRIQUE</v>
          </cell>
          <cell r="L137" t="str">
            <v>MARTINEZ</v>
          </cell>
          <cell r="M137" t="str">
            <v>CUERVO</v>
          </cell>
        </row>
        <row r="138">
          <cell r="J138">
            <v>19275672</v>
          </cell>
          <cell r="K138" t="str">
            <v>JAIME VIRGILIO</v>
          </cell>
          <cell r="L138" t="str">
            <v xml:space="preserve">VERA </v>
          </cell>
          <cell r="M138" t="str">
            <v xml:space="preserve">CRUZ </v>
          </cell>
        </row>
        <row r="139">
          <cell r="J139">
            <v>19276592</v>
          </cell>
          <cell r="K139" t="str">
            <v>HENRY MANUEL</v>
          </cell>
          <cell r="L139" t="str">
            <v>CUESTA</v>
          </cell>
          <cell r="M139" t="str">
            <v>NOVOA</v>
          </cell>
        </row>
        <row r="140">
          <cell r="J140">
            <v>19277170</v>
          </cell>
          <cell r="K140" t="str">
            <v>NESTOR GUSTAVO</v>
          </cell>
          <cell r="L140" t="str">
            <v>GARZON</v>
          </cell>
          <cell r="M140" t="str">
            <v>GONZALEZ</v>
          </cell>
        </row>
        <row r="141">
          <cell r="J141">
            <v>19277816</v>
          </cell>
          <cell r="K141" t="str">
            <v>HEMBERT ALEXANDER</v>
          </cell>
          <cell r="L141" t="str">
            <v>BARRETO</v>
          </cell>
          <cell r="M141" t="str">
            <v>ESCOBAR</v>
          </cell>
        </row>
        <row r="142">
          <cell r="J142">
            <v>19291864</v>
          </cell>
          <cell r="K142" t="str">
            <v>GUILLERMO</v>
          </cell>
          <cell r="L142" t="str">
            <v>BOBADILLA</v>
          </cell>
          <cell r="M142" t="str">
            <v>MENDEZ</v>
          </cell>
        </row>
        <row r="143">
          <cell r="J143">
            <v>19294922</v>
          </cell>
          <cell r="K143" t="str">
            <v>LUIS FRANCISCO</v>
          </cell>
          <cell r="L143" t="str">
            <v>PENA</v>
          </cell>
          <cell r="M143" t="str">
            <v>ANGULO</v>
          </cell>
        </row>
        <row r="144">
          <cell r="J144">
            <v>19296783</v>
          </cell>
          <cell r="K144" t="str">
            <v>LUIS FELIPE</v>
          </cell>
          <cell r="L144" t="str">
            <v>TERAN</v>
          </cell>
          <cell r="M144" t="str">
            <v>CARDENAS</v>
          </cell>
        </row>
        <row r="145">
          <cell r="J145">
            <v>19302560</v>
          </cell>
          <cell r="K145" t="str">
            <v>LUIS EDUARDO</v>
          </cell>
          <cell r="L145" t="str">
            <v>BERNAL</v>
          </cell>
          <cell r="M145" t="str">
            <v>GALINDO</v>
          </cell>
        </row>
        <row r="146">
          <cell r="J146">
            <v>19302972</v>
          </cell>
          <cell r="K146" t="str">
            <v>EDUARDO MARIA</v>
          </cell>
          <cell r="L146" t="str">
            <v>MERIZALDE</v>
          </cell>
          <cell r="M146" t="str">
            <v>SALAZAR</v>
          </cell>
        </row>
        <row r="147">
          <cell r="J147">
            <v>19306108</v>
          </cell>
          <cell r="K147" t="str">
            <v>JORGE AUGUSTO</v>
          </cell>
          <cell r="L147" t="str">
            <v>MORA</v>
          </cell>
          <cell r="M147" t="str">
            <v>CASCAVITA</v>
          </cell>
        </row>
        <row r="148">
          <cell r="J148">
            <v>19308220</v>
          </cell>
          <cell r="K148" t="str">
            <v>LUIS ENRIQUE</v>
          </cell>
          <cell r="L148" t="str">
            <v>CASTIBLANCO</v>
          </cell>
          <cell r="M148">
            <v>0</v>
          </cell>
        </row>
        <row r="149">
          <cell r="J149">
            <v>19308577</v>
          </cell>
          <cell r="K149" t="str">
            <v xml:space="preserve">FERNANDO  </v>
          </cell>
          <cell r="L149" t="str">
            <v>SEGURA</v>
          </cell>
          <cell r="M149" t="str">
            <v>ARANZAZU</v>
          </cell>
        </row>
        <row r="150">
          <cell r="J150">
            <v>19309370</v>
          </cell>
          <cell r="K150" t="str">
            <v>JOSE DE JESUS</v>
          </cell>
          <cell r="L150" t="str">
            <v>GIL</v>
          </cell>
          <cell r="M150" t="str">
            <v>BARRETO</v>
          </cell>
        </row>
        <row r="151">
          <cell r="J151">
            <v>19312550</v>
          </cell>
          <cell r="K151" t="str">
            <v>ISMAEL</v>
          </cell>
          <cell r="L151" t="str">
            <v>CONTRERAS</v>
          </cell>
          <cell r="M151" t="str">
            <v>CUELLAR</v>
          </cell>
        </row>
        <row r="152">
          <cell r="J152">
            <v>19314106</v>
          </cell>
          <cell r="K152" t="str">
            <v>WILLIAM</v>
          </cell>
          <cell r="L152" t="str">
            <v>RUIZ</v>
          </cell>
          <cell r="M152" t="str">
            <v>LOPEZ</v>
          </cell>
        </row>
        <row r="153">
          <cell r="J153">
            <v>19314388</v>
          </cell>
          <cell r="K153" t="str">
            <v>JOSE EDUARDO</v>
          </cell>
          <cell r="L153" t="str">
            <v>ROJAS</v>
          </cell>
          <cell r="M153" t="str">
            <v>SANABRIA</v>
          </cell>
        </row>
        <row r="154">
          <cell r="J154">
            <v>19314963</v>
          </cell>
          <cell r="K154" t="str">
            <v>LUIS FERNANDO</v>
          </cell>
          <cell r="L154" t="str">
            <v xml:space="preserve">CUBILLOS </v>
          </cell>
          <cell r="M154" t="str">
            <v xml:space="preserve">NEIRA </v>
          </cell>
        </row>
        <row r="155">
          <cell r="J155">
            <v>19327690</v>
          </cell>
          <cell r="K155" t="str">
            <v>PEDRO PABLO</v>
          </cell>
          <cell r="L155" t="str">
            <v>PINEROS</v>
          </cell>
          <cell r="M155" t="str">
            <v>RODRIGUEZ</v>
          </cell>
        </row>
        <row r="156">
          <cell r="J156">
            <v>19328491</v>
          </cell>
          <cell r="K156" t="str">
            <v>PASTOR HUMBERTO</v>
          </cell>
          <cell r="L156" t="str">
            <v xml:space="preserve">BORDA </v>
          </cell>
          <cell r="M156" t="str">
            <v xml:space="preserve">GARCIA </v>
          </cell>
        </row>
        <row r="157">
          <cell r="J157">
            <v>19329242</v>
          </cell>
          <cell r="K157" t="str">
            <v>OSCAR AUGUSTO</v>
          </cell>
          <cell r="L157" t="str">
            <v>BELTRAN</v>
          </cell>
          <cell r="M157" t="str">
            <v>MACIAS</v>
          </cell>
        </row>
        <row r="158">
          <cell r="J158">
            <v>19329333</v>
          </cell>
          <cell r="K158" t="str">
            <v>PEDRO JOSE</v>
          </cell>
          <cell r="L158" t="str">
            <v>RAIGOSO</v>
          </cell>
          <cell r="M158" t="str">
            <v>CARDENAS</v>
          </cell>
        </row>
        <row r="159">
          <cell r="J159">
            <v>19331995</v>
          </cell>
          <cell r="K159" t="str">
            <v>GERLEIN ADAN</v>
          </cell>
          <cell r="L159" t="str">
            <v>BELTRAN</v>
          </cell>
          <cell r="M159" t="str">
            <v>DELGADO</v>
          </cell>
        </row>
        <row r="160">
          <cell r="J160">
            <v>19334385</v>
          </cell>
          <cell r="K160" t="str">
            <v>CARLOS EDUARDO</v>
          </cell>
          <cell r="L160" t="str">
            <v>CHACON</v>
          </cell>
          <cell r="M160" t="str">
            <v>ROMERO</v>
          </cell>
        </row>
        <row r="161">
          <cell r="J161">
            <v>19335623</v>
          </cell>
          <cell r="K161" t="str">
            <v>RICARDO</v>
          </cell>
          <cell r="L161" t="str">
            <v>ROJAS</v>
          </cell>
          <cell r="M161" t="str">
            <v>SANABRIA</v>
          </cell>
        </row>
        <row r="162">
          <cell r="J162">
            <v>19335744</v>
          </cell>
          <cell r="K162" t="str">
            <v>JOSE MIGUEL</v>
          </cell>
          <cell r="L162" t="str">
            <v xml:space="preserve">DIAZ </v>
          </cell>
          <cell r="M162" t="str">
            <v xml:space="preserve">CACERES </v>
          </cell>
        </row>
        <row r="163">
          <cell r="J163">
            <v>19336598</v>
          </cell>
          <cell r="K163" t="str">
            <v>ORLANDO</v>
          </cell>
          <cell r="L163" t="str">
            <v>TORRES</v>
          </cell>
          <cell r="M163" t="str">
            <v>MELO</v>
          </cell>
        </row>
        <row r="164">
          <cell r="J164">
            <v>19343790</v>
          </cell>
          <cell r="K164" t="str">
            <v>JOSE ORLANDO</v>
          </cell>
          <cell r="L164" t="str">
            <v>TIBOCHA</v>
          </cell>
          <cell r="M164" t="str">
            <v>DUARTE</v>
          </cell>
        </row>
        <row r="165">
          <cell r="J165">
            <v>19343887</v>
          </cell>
          <cell r="K165" t="str">
            <v>ISIDRO</v>
          </cell>
          <cell r="L165" t="str">
            <v>MARTINEZ</v>
          </cell>
          <cell r="M165" t="str">
            <v>CHACON</v>
          </cell>
        </row>
        <row r="166">
          <cell r="J166">
            <v>19345262</v>
          </cell>
          <cell r="K166" t="str">
            <v>CARDENIO</v>
          </cell>
          <cell r="L166" t="str">
            <v>VALENCIA</v>
          </cell>
          <cell r="M166" t="str">
            <v>CHAVERRA</v>
          </cell>
        </row>
        <row r="167">
          <cell r="J167">
            <v>19347693</v>
          </cell>
          <cell r="K167" t="str">
            <v>LUIS ROBERTO</v>
          </cell>
          <cell r="L167" t="str">
            <v>ESCOBAR</v>
          </cell>
          <cell r="M167" t="str">
            <v>ALVAREZ</v>
          </cell>
        </row>
        <row r="168">
          <cell r="J168">
            <v>19351636</v>
          </cell>
          <cell r="K168" t="str">
            <v>ALEJANDRO</v>
          </cell>
          <cell r="L168" t="str">
            <v xml:space="preserve">GIL </v>
          </cell>
          <cell r="M168" t="str">
            <v xml:space="preserve">MARTINEZ </v>
          </cell>
        </row>
        <row r="169">
          <cell r="J169">
            <v>19352407</v>
          </cell>
          <cell r="K169" t="str">
            <v>RICARDO JOSE</v>
          </cell>
          <cell r="L169" t="str">
            <v xml:space="preserve">FERNANDEZ </v>
          </cell>
          <cell r="M169" t="str">
            <v xml:space="preserve">ROLDAN </v>
          </cell>
        </row>
        <row r="170">
          <cell r="J170">
            <v>19354267</v>
          </cell>
          <cell r="K170" t="str">
            <v>MARIO</v>
          </cell>
          <cell r="L170" t="str">
            <v>CORTES</v>
          </cell>
          <cell r="M170" t="str">
            <v>PORTELA</v>
          </cell>
        </row>
        <row r="171">
          <cell r="J171">
            <v>19355762</v>
          </cell>
          <cell r="K171" t="str">
            <v>GONZALO</v>
          </cell>
          <cell r="L171" t="str">
            <v>SANCHEZ</v>
          </cell>
          <cell r="M171" t="str">
            <v>PARRA</v>
          </cell>
        </row>
        <row r="172">
          <cell r="J172">
            <v>19359784</v>
          </cell>
          <cell r="K172" t="str">
            <v>CARLOS ALBERTO</v>
          </cell>
          <cell r="L172" t="str">
            <v xml:space="preserve">PARGA </v>
          </cell>
          <cell r="M172" t="str">
            <v xml:space="preserve">CHAVARRIA </v>
          </cell>
        </row>
        <row r="173">
          <cell r="J173">
            <v>19361882</v>
          </cell>
          <cell r="K173" t="str">
            <v>JOSE CRUZ</v>
          </cell>
          <cell r="L173" t="str">
            <v>BUITRAGO</v>
          </cell>
          <cell r="M173" t="str">
            <v>AVELLANEDA</v>
          </cell>
        </row>
        <row r="174">
          <cell r="J174">
            <v>19362868</v>
          </cell>
          <cell r="K174" t="str">
            <v>JAIME ALIRIO</v>
          </cell>
          <cell r="L174" t="str">
            <v>RUIZ</v>
          </cell>
          <cell r="M174" t="str">
            <v>PERILLA</v>
          </cell>
        </row>
        <row r="175">
          <cell r="J175">
            <v>19363729</v>
          </cell>
          <cell r="K175" t="str">
            <v>JALIL</v>
          </cell>
          <cell r="L175" t="str">
            <v>VARGAS</v>
          </cell>
          <cell r="M175" t="str">
            <v>BRAND</v>
          </cell>
        </row>
        <row r="176">
          <cell r="J176">
            <v>19363906</v>
          </cell>
          <cell r="K176" t="str">
            <v>LEONARDO</v>
          </cell>
          <cell r="L176" t="str">
            <v>RODRIGUEZ</v>
          </cell>
          <cell r="M176" t="str">
            <v>BRICENO</v>
          </cell>
        </row>
        <row r="177">
          <cell r="J177">
            <v>19365646</v>
          </cell>
          <cell r="K177" t="str">
            <v>HUMBERTO</v>
          </cell>
          <cell r="L177" t="str">
            <v>CIFUENTES</v>
          </cell>
          <cell r="M177" t="str">
            <v>OSORIO</v>
          </cell>
        </row>
        <row r="178">
          <cell r="J178">
            <v>19373396</v>
          </cell>
          <cell r="K178" t="str">
            <v>JAIME ALEJANDRO</v>
          </cell>
          <cell r="L178" t="str">
            <v>RODRIGUEZ</v>
          </cell>
          <cell r="M178" t="str">
            <v>GAMA</v>
          </cell>
        </row>
        <row r="179">
          <cell r="J179">
            <v>19373906</v>
          </cell>
          <cell r="K179" t="str">
            <v>JESUS EDUARDO</v>
          </cell>
          <cell r="L179" t="str">
            <v>SARMIENTO</v>
          </cell>
          <cell r="M179" t="str">
            <v>TORRES</v>
          </cell>
        </row>
        <row r="180">
          <cell r="J180">
            <v>19378459</v>
          </cell>
          <cell r="K180" t="str">
            <v>JAIRO</v>
          </cell>
          <cell r="L180" t="str">
            <v>LEYVA</v>
          </cell>
          <cell r="M180" t="str">
            <v>DIAZ</v>
          </cell>
        </row>
        <row r="181">
          <cell r="J181">
            <v>19381807</v>
          </cell>
          <cell r="K181" t="str">
            <v>JORGE AURELIO</v>
          </cell>
          <cell r="L181" t="str">
            <v>TABARES</v>
          </cell>
          <cell r="M181" t="str">
            <v>VARGAS</v>
          </cell>
        </row>
        <row r="182">
          <cell r="J182">
            <v>19381971</v>
          </cell>
          <cell r="K182" t="str">
            <v>WILLIAM ARTURO</v>
          </cell>
          <cell r="L182" t="str">
            <v>SANCHEZ</v>
          </cell>
          <cell r="M182" t="str">
            <v>SIERRA</v>
          </cell>
        </row>
        <row r="183">
          <cell r="J183">
            <v>19382565</v>
          </cell>
          <cell r="K183" t="str">
            <v>ENRIQUE</v>
          </cell>
          <cell r="L183" t="str">
            <v>SALAZAR</v>
          </cell>
          <cell r="M183" t="str">
            <v>PENA</v>
          </cell>
        </row>
        <row r="184">
          <cell r="J184">
            <v>19386411</v>
          </cell>
          <cell r="K184" t="str">
            <v>HECTOR LAZARO</v>
          </cell>
          <cell r="L184" t="str">
            <v>RODRIGUEZ</v>
          </cell>
          <cell r="M184" t="str">
            <v>RODRIGUEZ</v>
          </cell>
        </row>
        <row r="185">
          <cell r="J185">
            <v>19394035</v>
          </cell>
          <cell r="K185" t="str">
            <v>JORGE MARIO</v>
          </cell>
          <cell r="L185" t="str">
            <v>CORREA</v>
          </cell>
          <cell r="M185" t="str">
            <v>NINO</v>
          </cell>
        </row>
        <row r="186">
          <cell r="J186">
            <v>19394818</v>
          </cell>
          <cell r="K186" t="str">
            <v>JAIRO ALBERTO</v>
          </cell>
          <cell r="L186" t="str">
            <v>PAEZ</v>
          </cell>
          <cell r="M186" t="str">
            <v>DOMINGUEZ</v>
          </cell>
        </row>
        <row r="187">
          <cell r="J187">
            <v>19395988</v>
          </cell>
          <cell r="K187" t="str">
            <v>HECTOR</v>
          </cell>
          <cell r="L187" t="str">
            <v xml:space="preserve">JARA </v>
          </cell>
          <cell r="M187" t="str">
            <v xml:space="preserve">HERNANDEZ </v>
          </cell>
        </row>
        <row r="188">
          <cell r="J188">
            <v>19396934</v>
          </cell>
          <cell r="K188" t="str">
            <v>MIGUEL ANTONIO</v>
          </cell>
          <cell r="L188" t="str">
            <v>RODRIGUEZ</v>
          </cell>
          <cell r="M188" t="str">
            <v>ACERO</v>
          </cell>
        </row>
        <row r="189">
          <cell r="J189">
            <v>19397168</v>
          </cell>
          <cell r="K189" t="str">
            <v>YURGEN</v>
          </cell>
          <cell r="L189" t="str">
            <v>TORO</v>
          </cell>
          <cell r="M189" t="str">
            <v>PEREZ</v>
          </cell>
        </row>
        <row r="190">
          <cell r="J190">
            <v>19409770</v>
          </cell>
          <cell r="K190" t="str">
            <v>PEDRO NORBERTO</v>
          </cell>
          <cell r="L190" t="str">
            <v>FORERO</v>
          </cell>
          <cell r="M190" t="str">
            <v>SUAREZ</v>
          </cell>
        </row>
        <row r="191">
          <cell r="J191">
            <v>19411629</v>
          </cell>
          <cell r="K191" t="str">
            <v>OMAR AUGUSTO</v>
          </cell>
          <cell r="L191" t="str">
            <v>RAMIREZ</v>
          </cell>
          <cell r="M191" t="str">
            <v>ZARATE</v>
          </cell>
        </row>
        <row r="192">
          <cell r="J192">
            <v>19412350</v>
          </cell>
          <cell r="K192" t="str">
            <v>EDGAR ANTONIO</v>
          </cell>
          <cell r="L192" t="str">
            <v>RUIZ</v>
          </cell>
          <cell r="M192" t="str">
            <v>SOSTE</v>
          </cell>
        </row>
        <row r="193">
          <cell r="J193">
            <v>19416078</v>
          </cell>
          <cell r="K193" t="str">
            <v>JAIME ERNESTO</v>
          </cell>
          <cell r="L193" t="str">
            <v>RODRIGUEZ</v>
          </cell>
          <cell r="M193" t="str">
            <v>MARTINEZ</v>
          </cell>
        </row>
        <row r="194">
          <cell r="J194">
            <v>19416550</v>
          </cell>
          <cell r="K194" t="str">
            <v>JOSE ANTONIO</v>
          </cell>
          <cell r="L194" t="str">
            <v xml:space="preserve">CRUZ </v>
          </cell>
          <cell r="M194" t="str">
            <v>VELANDIA</v>
          </cell>
        </row>
        <row r="195">
          <cell r="J195">
            <v>19417971</v>
          </cell>
          <cell r="K195" t="str">
            <v>MANUEL ANTONIO</v>
          </cell>
          <cell r="L195" t="str">
            <v>VELA</v>
          </cell>
          <cell r="M195" t="str">
            <v>SEGURA</v>
          </cell>
        </row>
        <row r="196">
          <cell r="J196">
            <v>19418793</v>
          </cell>
          <cell r="K196" t="str">
            <v>HORACIO</v>
          </cell>
          <cell r="L196" t="str">
            <v>GONZALEZ</v>
          </cell>
          <cell r="M196" t="str">
            <v xml:space="preserve">ARDILA </v>
          </cell>
        </row>
        <row r="197">
          <cell r="J197">
            <v>19427133</v>
          </cell>
          <cell r="K197" t="str">
            <v>EDILBRANDO</v>
          </cell>
          <cell r="L197" t="str">
            <v>ALFONSO</v>
          </cell>
          <cell r="M197" t="str">
            <v>SALDANA</v>
          </cell>
        </row>
        <row r="198">
          <cell r="J198">
            <v>19429791</v>
          </cell>
          <cell r="K198" t="str">
            <v>JAIRO HEDILBERTO</v>
          </cell>
          <cell r="L198" t="str">
            <v>LATORRE</v>
          </cell>
          <cell r="M198" t="str">
            <v>LADINO</v>
          </cell>
        </row>
        <row r="199">
          <cell r="J199">
            <v>19434019</v>
          </cell>
          <cell r="K199" t="str">
            <v>TOMAS</v>
          </cell>
          <cell r="L199" t="str">
            <v>GARCIA</v>
          </cell>
          <cell r="M199" t="str">
            <v>RAMOS</v>
          </cell>
        </row>
        <row r="200">
          <cell r="J200">
            <v>19434403</v>
          </cell>
          <cell r="K200" t="str">
            <v>JAIRO</v>
          </cell>
          <cell r="L200" t="str">
            <v>PEDRAZA</v>
          </cell>
          <cell r="M200" t="str">
            <v xml:space="preserve">MANCERA </v>
          </cell>
        </row>
        <row r="201">
          <cell r="J201">
            <v>19436706</v>
          </cell>
          <cell r="K201" t="str">
            <v>ELBERTO DE JESUS</v>
          </cell>
          <cell r="L201" t="str">
            <v>CARDENAS</v>
          </cell>
          <cell r="M201" t="str">
            <v>CARDENAS</v>
          </cell>
        </row>
        <row r="202">
          <cell r="J202">
            <v>19438435</v>
          </cell>
          <cell r="K202" t="str">
            <v>JOSELIN</v>
          </cell>
          <cell r="L202" t="str">
            <v xml:space="preserve">AGUILERA </v>
          </cell>
          <cell r="M202" t="str">
            <v xml:space="preserve">ARDILA </v>
          </cell>
        </row>
        <row r="203">
          <cell r="J203">
            <v>19438507</v>
          </cell>
          <cell r="K203" t="str">
            <v>JOSE ALEXANDER</v>
          </cell>
          <cell r="L203" t="str">
            <v>LOPEZ</v>
          </cell>
          <cell r="M203" t="str">
            <v>ARCINIEGAS</v>
          </cell>
        </row>
        <row r="204">
          <cell r="J204">
            <v>19441787</v>
          </cell>
          <cell r="K204" t="str">
            <v>JOSE MILLER</v>
          </cell>
          <cell r="L204" t="str">
            <v>BOHORQUEZ</v>
          </cell>
          <cell r="M204" t="str">
            <v>PERDOMO</v>
          </cell>
        </row>
        <row r="205">
          <cell r="J205">
            <v>19444627</v>
          </cell>
          <cell r="K205" t="str">
            <v>OMAR EDUARDO</v>
          </cell>
          <cell r="L205" t="str">
            <v>ROMERO</v>
          </cell>
          <cell r="M205" t="str">
            <v>GUTIERREZ</v>
          </cell>
        </row>
        <row r="206">
          <cell r="J206">
            <v>19447276</v>
          </cell>
          <cell r="K206" t="str">
            <v>GUSTAVO FRANCISCO</v>
          </cell>
          <cell r="L206" t="str">
            <v>MONZON</v>
          </cell>
          <cell r="M206" t="str">
            <v>GARZON</v>
          </cell>
        </row>
        <row r="207">
          <cell r="J207">
            <v>19450625</v>
          </cell>
          <cell r="K207" t="str">
            <v>ARNULFO</v>
          </cell>
          <cell r="L207" t="str">
            <v>VELASQUEZ</v>
          </cell>
          <cell r="M207">
            <v>0</v>
          </cell>
        </row>
        <row r="208">
          <cell r="J208">
            <v>19450786</v>
          </cell>
          <cell r="K208" t="str">
            <v>JORGE ENRIQUE</v>
          </cell>
          <cell r="L208" t="str">
            <v>BUITRAGO</v>
          </cell>
          <cell r="M208" t="str">
            <v>MARTINEZ</v>
          </cell>
        </row>
        <row r="209">
          <cell r="J209">
            <v>19453358</v>
          </cell>
          <cell r="K209" t="str">
            <v>PEDRO ANTONIO</v>
          </cell>
          <cell r="L209" t="str">
            <v>MEJIA</v>
          </cell>
          <cell r="M209" t="str">
            <v>TRUJILLO</v>
          </cell>
        </row>
        <row r="210">
          <cell r="J210">
            <v>19454516</v>
          </cell>
          <cell r="K210" t="str">
            <v>CARLOS ALBERTO</v>
          </cell>
          <cell r="L210" t="str">
            <v xml:space="preserve">CASTRO  </v>
          </cell>
          <cell r="M210" t="str">
            <v>CARDENAS</v>
          </cell>
        </row>
        <row r="211">
          <cell r="J211">
            <v>19454664</v>
          </cell>
          <cell r="K211" t="str">
            <v>JAIME</v>
          </cell>
          <cell r="L211" t="str">
            <v>ROMERO</v>
          </cell>
          <cell r="M211" t="str">
            <v>NEUTA</v>
          </cell>
        </row>
        <row r="212">
          <cell r="J212">
            <v>19457742</v>
          </cell>
          <cell r="K212" t="str">
            <v>MAURICIO</v>
          </cell>
          <cell r="L212" t="str">
            <v>VALENCIA</v>
          </cell>
          <cell r="M212" t="str">
            <v>RODRIGUEZ</v>
          </cell>
        </row>
        <row r="213">
          <cell r="J213">
            <v>19458108</v>
          </cell>
          <cell r="K213" t="str">
            <v>JOSE EUGENIO</v>
          </cell>
          <cell r="L213" t="str">
            <v xml:space="preserve">FLOREZ </v>
          </cell>
          <cell r="M213" t="str">
            <v xml:space="preserve">NIETO </v>
          </cell>
        </row>
        <row r="214">
          <cell r="J214">
            <v>19463760</v>
          </cell>
          <cell r="K214" t="str">
            <v>JUAN PABLO</v>
          </cell>
          <cell r="L214" t="str">
            <v xml:space="preserve">PULIDO </v>
          </cell>
          <cell r="M214" t="str">
            <v xml:space="preserve">ESCOBAR </v>
          </cell>
        </row>
        <row r="215">
          <cell r="J215">
            <v>19475497</v>
          </cell>
          <cell r="K215" t="str">
            <v>LUIS MIGUEL</v>
          </cell>
          <cell r="L215" t="str">
            <v>MONTUFAR</v>
          </cell>
          <cell r="M215" t="str">
            <v>DELGADO</v>
          </cell>
        </row>
        <row r="216">
          <cell r="J216">
            <v>19479211</v>
          </cell>
          <cell r="K216" t="str">
            <v>ANGEL EMILIO</v>
          </cell>
          <cell r="L216" t="str">
            <v>NINO</v>
          </cell>
          <cell r="M216" t="str">
            <v>ALONSO</v>
          </cell>
        </row>
        <row r="217">
          <cell r="J217">
            <v>19482408</v>
          </cell>
          <cell r="K217" t="str">
            <v>EDGAR ALFONSO</v>
          </cell>
          <cell r="L217" t="str">
            <v>RAMIREZ</v>
          </cell>
          <cell r="M217" t="str">
            <v>HERNANDEZ</v>
          </cell>
        </row>
        <row r="218">
          <cell r="J218">
            <v>19485089</v>
          </cell>
          <cell r="K218" t="str">
            <v>MILTON</v>
          </cell>
          <cell r="L218" t="str">
            <v>CONTRERAS</v>
          </cell>
          <cell r="M218" t="str">
            <v>RODRIGUEZ</v>
          </cell>
        </row>
        <row r="219">
          <cell r="J219">
            <v>19486135</v>
          </cell>
          <cell r="K219" t="str">
            <v>ARGEMIRO</v>
          </cell>
          <cell r="L219" t="str">
            <v>CASTELLANOS</v>
          </cell>
          <cell r="M219" t="str">
            <v>SALAZAR</v>
          </cell>
        </row>
        <row r="220">
          <cell r="J220">
            <v>19486874</v>
          </cell>
          <cell r="K220" t="str">
            <v>JOSE MARIA</v>
          </cell>
          <cell r="L220" t="str">
            <v xml:space="preserve">GONZALEZ </v>
          </cell>
          <cell r="M220" t="str">
            <v xml:space="preserve">QUINTERO </v>
          </cell>
        </row>
        <row r="221">
          <cell r="J221">
            <v>19486923</v>
          </cell>
          <cell r="K221" t="str">
            <v>ORLANDO</v>
          </cell>
          <cell r="L221" t="str">
            <v>MAHECHA</v>
          </cell>
          <cell r="M221" t="str">
            <v>RODRIGUEZ</v>
          </cell>
        </row>
        <row r="222">
          <cell r="J222">
            <v>19489339</v>
          </cell>
          <cell r="K222" t="str">
            <v>JAIME</v>
          </cell>
          <cell r="L222" t="str">
            <v>SANCHEZ</v>
          </cell>
          <cell r="M222" t="str">
            <v>ARAUJO</v>
          </cell>
        </row>
        <row r="223">
          <cell r="J223">
            <v>19491127</v>
          </cell>
          <cell r="K223" t="str">
            <v>JOAQUIN RICARDO</v>
          </cell>
          <cell r="L223" t="str">
            <v>BEJARANO</v>
          </cell>
          <cell r="M223" t="str">
            <v>LOZANO</v>
          </cell>
        </row>
        <row r="224">
          <cell r="J224">
            <v>19491256</v>
          </cell>
          <cell r="K224" t="str">
            <v>JAIME ARTURO</v>
          </cell>
          <cell r="L224" t="str">
            <v>BAUTISTA</v>
          </cell>
          <cell r="M224" t="str">
            <v>CASTELBLANCO</v>
          </cell>
        </row>
        <row r="225">
          <cell r="J225">
            <v>19491439</v>
          </cell>
          <cell r="K225" t="str">
            <v>JOHN JAVIER</v>
          </cell>
          <cell r="L225" t="str">
            <v>TORRES</v>
          </cell>
          <cell r="M225" t="str">
            <v>JAIMES</v>
          </cell>
        </row>
        <row r="226">
          <cell r="J226">
            <v>19492838</v>
          </cell>
          <cell r="K226" t="str">
            <v>DIEGO MANUEL</v>
          </cell>
          <cell r="L226" t="str">
            <v>RODRIGUEZ</v>
          </cell>
          <cell r="M226" t="str">
            <v>DUARTE</v>
          </cell>
        </row>
        <row r="227">
          <cell r="J227">
            <v>19493843</v>
          </cell>
          <cell r="K227" t="str">
            <v>ORLANDO ALBERTO</v>
          </cell>
          <cell r="L227" t="str">
            <v>GNECCO</v>
          </cell>
          <cell r="M227" t="str">
            <v xml:space="preserve">RODRIGUEZ </v>
          </cell>
        </row>
        <row r="228">
          <cell r="J228">
            <v>19494219</v>
          </cell>
          <cell r="K228" t="str">
            <v>HECTOR MIGUEL</v>
          </cell>
          <cell r="L228" t="str">
            <v>CASTRO</v>
          </cell>
          <cell r="M228" t="str">
            <v>GONZALEZ</v>
          </cell>
        </row>
        <row r="229">
          <cell r="J229">
            <v>19845114</v>
          </cell>
          <cell r="K229" t="str">
            <v>JAVIER</v>
          </cell>
          <cell r="L229" t="str">
            <v xml:space="preserve">TAFUR </v>
          </cell>
          <cell r="M229" t="str">
            <v xml:space="preserve">DIAZ </v>
          </cell>
        </row>
        <row r="230">
          <cell r="J230">
            <v>20477028</v>
          </cell>
          <cell r="K230" t="str">
            <v>FRANCY YONELY</v>
          </cell>
          <cell r="L230" t="str">
            <v xml:space="preserve">MORENO </v>
          </cell>
          <cell r="M230" t="str">
            <v xml:space="preserve">MORA </v>
          </cell>
        </row>
        <row r="231">
          <cell r="J231">
            <v>20483551</v>
          </cell>
          <cell r="K231" t="str">
            <v xml:space="preserve">AURA JACQUELINE </v>
          </cell>
          <cell r="L231" t="str">
            <v xml:space="preserve">TORRES </v>
          </cell>
          <cell r="M231" t="str">
            <v xml:space="preserve">CUBILLOS </v>
          </cell>
        </row>
        <row r="232">
          <cell r="J232">
            <v>20550302</v>
          </cell>
          <cell r="K232" t="str">
            <v>GLORIA</v>
          </cell>
          <cell r="L232" t="str">
            <v>ROJAS</v>
          </cell>
          <cell r="M232" t="str">
            <v>MORA</v>
          </cell>
        </row>
        <row r="233">
          <cell r="J233">
            <v>20631699</v>
          </cell>
          <cell r="K233" t="str">
            <v>CARMEN YOLANDA</v>
          </cell>
          <cell r="L233" t="str">
            <v>TOVAR</v>
          </cell>
          <cell r="M233" t="str">
            <v>CHAVARRO</v>
          </cell>
        </row>
        <row r="234">
          <cell r="J234">
            <v>20644745</v>
          </cell>
          <cell r="K234" t="str">
            <v>MARTHA JUDITH</v>
          </cell>
          <cell r="L234" t="str">
            <v xml:space="preserve">VENEGAS </v>
          </cell>
          <cell r="M234" t="str">
            <v xml:space="preserve">QUINCHE </v>
          </cell>
        </row>
        <row r="235">
          <cell r="J235">
            <v>20684785</v>
          </cell>
          <cell r="K235" t="str">
            <v>AMANDA</v>
          </cell>
          <cell r="L235" t="str">
            <v>CASAS</v>
          </cell>
          <cell r="M235" t="str">
            <v>BERNAL</v>
          </cell>
        </row>
        <row r="236">
          <cell r="J236">
            <v>20715647</v>
          </cell>
          <cell r="K236" t="str">
            <v>MARIA YANET</v>
          </cell>
          <cell r="L236" t="str">
            <v>CONTRERAS</v>
          </cell>
          <cell r="M236" t="str">
            <v>ORTIZ</v>
          </cell>
        </row>
        <row r="237">
          <cell r="J237">
            <v>20735117</v>
          </cell>
          <cell r="K237" t="str">
            <v>OLGA</v>
          </cell>
          <cell r="L237" t="str">
            <v>MARTINEZ</v>
          </cell>
          <cell r="M237" t="str">
            <v>DE QUIJANO</v>
          </cell>
        </row>
        <row r="238">
          <cell r="J238">
            <v>20948792</v>
          </cell>
          <cell r="K238" t="str">
            <v>MARIA CRISTINA</v>
          </cell>
          <cell r="L238" t="str">
            <v>MARTINEZ</v>
          </cell>
          <cell r="M238" t="str">
            <v>CORTES</v>
          </cell>
        </row>
        <row r="239">
          <cell r="J239">
            <v>21060590</v>
          </cell>
          <cell r="K239" t="str">
            <v>ANA RITA</v>
          </cell>
          <cell r="L239" t="str">
            <v>LEAL</v>
          </cell>
          <cell r="M239" t="str">
            <v xml:space="preserve">CAMELO </v>
          </cell>
        </row>
        <row r="240">
          <cell r="J240">
            <v>21174134</v>
          </cell>
          <cell r="K240" t="str">
            <v>MARIA LEONOR</v>
          </cell>
          <cell r="L240" t="str">
            <v>GUTIERREZ</v>
          </cell>
          <cell r="M240" t="str">
            <v>PORRAS</v>
          </cell>
        </row>
        <row r="241">
          <cell r="J241">
            <v>22518174</v>
          </cell>
          <cell r="K241" t="str">
            <v>ADRIANA MARGARITA</v>
          </cell>
          <cell r="L241" t="str">
            <v xml:space="preserve">LOPEZ </v>
          </cell>
          <cell r="M241" t="str">
            <v xml:space="preserve">PALACIO </v>
          </cell>
        </row>
        <row r="242">
          <cell r="J242">
            <v>23390242</v>
          </cell>
          <cell r="K242" t="str">
            <v>LUZ MARINA</v>
          </cell>
          <cell r="L242" t="str">
            <v>ROBAYO</v>
          </cell>
          <cell r="M242" t="str">
            <v>ROJAS</v>
          </cell>
        </row>
        <row r="243">
          <cell r="J243">
            <v>23474031</v>
          </cell>
          <cell r="K243" t="str">
            <v>GLORIA NELIDA</v>
          </cell>
          <cell r="L243" t="str">
            <v xml:space="preserve">CUBIDES </v>
          </cell>
          <cell r="M243" t="str">
            <v xml:space="preserve">RODRIGUEZ </v>
          </cell>
        </row>
        <row r="244">
          <cell r="J244">
            <v>23553456</v>
          </cell>
          <cell r="K244" t="str">
            <v>LIGIA HELENA</v>
          </cell>
          <cell r="L244" t="str">
            <v>MEDINA</v>
          </cell>
          <cell r="M244" t="str">
            <v>PINZON</v>
          </cell>
        </row>
        <row r="245">
          <cell r="J245">
            <v>23637626</v>
          </cell>
          <cell r="K245" t="str">
            <v>MARTA ELENA</v>
          </cell>
          <cell r="L245" t="str">
            <v xml:space="preserve">GAMBOA </v>
          </cell>
          <cell r="M245" t="str">
            <v xml:space="preserve">CORREA </v>
          </cell>
        </row>
        <row r="246">
          <cell r="J246">
            <v>23755420</v>
          </cell>
          <cell r="K246" t="str">
            <v>MARY LUZ</v>
          </cell>
          <cell r="L246" t="str">
            <v>AGUIRRE</v>
          </cell>
          <cell r="M246" t="str">
            <v>ROMERO</v>
          </cell>
        </row>
        <row r="247">
          <cell r="J247">
            <v>23781936</v>
          </cell>
          <cell r="K247" t="str">
            <v>SANDRA PATRICIA</v>
          </cell>
          <cell r="L247" t="str">
            <v xml:space="preserve">HURTADO </v>
          </cell>
          <cell r="M247" t="str">
            <v xml:space="preserve">RABELO </v>
          </cell>
        </row>
        <row r="248">
          <cell r="J248">
            <v>23854970</v>
          </cell>
          <cell r="K248" t="str">
            <v>FANNY ESPERANZA</v>
          </cell>
          <cell r="L248" t="str">
            <v>DIAZ</v>
          </cell>
          <cell r="M248" t="str">
            <v>TAMAYO</v>
          </cell>
        </row>
        <row r="249">
          <cell r="J249">
            <v>23925300</v>
          </cell>
          <cell r="K249" t="str">
            <v>MARGARITA</v>
          </cell>
          <cell r="L249" t="str">
            <v>CAMARGO</v>
          </cell>
          <cell r="M249" t="str">
            <v>BAYONA</v>
          </cell>
        </row>
        <row r="250">
          <cell r="J250">
            <v>24017173</v>
          </cell>
          <cell r="K250" t="str">
            <v>MARIA DEL CARMEN</v>
          </cell>
          <cell r="L250" t="str">
            <v>NINO</v>
          </cell>
          <cell r="M250" t="str">
            <v>CASTILLO</v>
          </cell>
        </row>
        <row r="251">
          <cell r="J251">
            <v>24059444</v>
          </cell>
          <cell r="K251" t="str">
            <v>GLADYS YANED</v>
          </cell>
          <cell r="L251" t="str">
            <v>SANDOVAL</v>
          </cell>
          <cell r="M251" t="str">
            <v>BAEZ</v>
          </cell>
        </row>
        <row r="252">
          <cell r="J252">
            <v>24078849</v>
          </cell>
          <cell r="K252" t="str">
            <v>CECILIA</v>
          </cell>
          <cell r="L252" t="str">
            <v>BONILLA</v>
          </cell>
          <cell r="M252" t="str">
            <v>BRICENO</v>
          </cell>
        </row>
        <row r="253">
          <cell r="J253">
            <v>25600040</v>
          </cell>
          <cell r="K253" t="str">
            <v>ANA CAROLINA</v>
          </cell>
          <cell r="L253" t="str">
            <v>MORENO</v>
          </cell>
          <cell r="M253" t="str">
            <v>OJEDA</v>
          </cell>
        </row>
        <row r="254">
          <cell r="J254">
            <v>26425197</v>
          </cell>
          <cell r="K254" t="str">
            <v>ALBA ELISA DEL SOCORRO</v>
          </cell>
          <cell r="L254" t="str">
            <v>TORRES</v>
          </cell>
          <cell r="M254" t="str">
            <v>CASTRO</v>
          </cell>
        </row>
        <row r="255">
          <cell r="J255">
            <v>26541619</v>
          </cell>
          <cell r="K255" t="str">
            <v>LUZ MYRIAM</v>
          </cell>
          <cell r="L255" t="str">
            <v>CASTRO</v>
          </cell>
          <cell r="M255" t="str">
            <v>PASCUAS</v>
          </cell>
        </row>
        <row r="256">
          <cell r="J256">
            <v>28307226</v>
          </cell>
          <cell r="K256" t="str">
            <v>BLANCA ISABEL</v>
          </cell>
          <cell r="L256" t="str">
            <v>RODRIGUEZ</v>
          </cell>
          <cell r="M256" t="str">
            <v>SAENZ</v>
          </cell>
        </row>
        <row r="257">
          <cell r="J257">
            <v>28308369</v>
          </cell>
          <cell r="K257" t="str">
            <v>YOLANDA</v>
          </cell>
          <cell r="L257" t="str">
            <v xml:space="preserve">BAUTISTA </v>
          </cell>
          <cell r="M257" t="str">
            <v>ALARCON</v>
          </cell>
        </row>
        <row r="258">
          <cell r="J258">
            <v>28478816</v>
          </cell>
          <cell r="K258" t="str">
            <v>PATRICIA</v>
          </cell>
          <cell r="L258" t="str">
            <v>PARDO</v>
          </cell>
          <cell r="M258" t="str">
            <v>PARDO</v>
          </cell>
        </row>
        <row r="259">
          <cell r="J259">
            <v>28656736</v>
          </cell>
          <cell r="K259" t="str">
            <v>GLORIA ELCY</v>
          </cell>
          <cell r="L259" t="str">
            <v>BARRERA</v>
          </cell>
          <cell r="M259" t="str">
            <v>LOMBO</v>
          </cell>
        </row>
        <row r="260">
          <cell r="J260">
            <v>28684854</v>
          </cell>
          <cell r="K260" t="str">
            <v>NELIE</v>
          </cell>
          <cell r="L260" t="str">
            <v>VAQUIRO</v>
          </cell>
          <cell r="M260" t="str">
            <v>LOZANO</v>
          </cell>
        </row>
        <row r="261">
          <cell r="J261">
            <v>28838873</v>
          </cell>
          <cell r="K261" t="str">
            <v>NELLY</v>
          </cell>
          <cell r="L261" t="str">
            <v>PEÑA</v>
          </cell>
          <cell r="M261" t="str">
            <v>MASMELA</v>
          </cell>
        </row>
        <row r="262">
          <cell r="J262">
            <v>28894337</v>
          </cell>
          <cell r="K262" t="str">
            <v>GLADIS INES</v>
          </cell>
          <cell r="L262" t="str">
            <v>GAITAN</v>
          </cell>
          <cell r="M262" t="str">
            <v>LOZANO</v>
          </cell>
        </row>
        <row r="263">
          <cell r="J263">
            <v>28975970</v>
          </cell>
          <cell r="K263" t="str">
            <v>LUZ MARINA</v>
          </cell>
          <cell r="L263" t="str">
            <v>QUINTERO</v>
          </cell>
          <cell r="M263" t="str">
            <v>RODRIGUEZ</v>
          </cell>
        </row>
        <row r="264">
          <cell r="J264">
            <v>29328794</v>
          </cell>
          <cell r="K264" t="str">
            <v>LUZ INES</v>
          </cell>
          <cell r="L264" t="str">
            <v>RODRIGUEZ</v>
          </cell>
          <cell r="M264" t="str">
            <v>MENDOZA</v>
          </cell>
        </row>
        <row r="265">
          <cell r="J265">
            <v>30284534</v>
          </cell>
          <cell r="K265" t="str">
            <v>MARCELA ESTHER</v>
          </cell>
          <cell r="L265" t="str">
            <v>MESA</v>
          </cell>
          <cell r="M265" t="str">
            <v>MARULANDA</v>
          </cell>
        </row>
        <row r="266">
          <cell r="J266">
            <v>31164999</v>
          </cell>
          <cell r="K266" t="str">
            <v>ANGELA MARIA</v>
          </cell>
          <cell r="L266" t="str">
            <v>DAZA</v>
          </cell>
          <cell r="M266" t="str">
            <v xml:space="preserve">MEDINA </v>
          </cell>
        </row>
        <row r="267">
          <cell r="J267">
            <v>31187510</v>
          </cell>
          <cell r="K267" t="str">
            <v>ODILIA</v>
          </cell>
          <cell r="L267" t="str">
            <v>RESTREPO</v>
          </cell>
          <cell r="M267" t="str">
            <v>PIEDRAHITA</v>
          </cell>
        </row>
        <row r="268">
          <cell r="J268">
            <v>31384578</v>
          </cell>
          <cell r="K268" t="str">
            <v>ONEIDA</v>
          </cell>
          <cell r="L268" t="str">
            <v>CASTRO</v>
          </cell>
          <cell r="M268" t="str">
            <v>HERNANDEZ</v>
          </cell>
        </row>
        <row r="269">
          <cell r="J269">
            <v>32864419</v>
          </cell>
          <cell r="K269" t="str">
            <v>NELLY MARÍA</v>
          </cell>
          <cell r="L269" t="str">
            <v xml:space="preserve">NIEBLES </v>
          </cell>
          <cell r="M269" t="str">
            <v xml:space="preserve">VILLAREAL </v>
          </cell>
        </row>
        <row r="270">
          <cell r="J270">
            <v>33154019</v>
          </cell>
          <cell r="K270" t="str">
            <v>DIODELA</v>
          </cell>
          <cell r="L270" t="str">
            <v xml:space="preserve">HERRERA </v>
          </cell>
          <cell r="M270" t="str">
            <v xml:space="preserve">IBANEZ </v>
          </cell>
        </row>
        <row r="271">
          <cell r="J271">
            <v>33310083</v>
          </cell>
          <cell r="K271" t="str">
            <v>LILIANA MARGARITA</v>
          </cell>
          <cell r="L271" t="str">
            <v xml:space="preserve">SALAS </v>
          </cell>
          <cell r="M271" t="str">
            <v xml:space="preserve">ACUÑA </v>
          </cell>
        </row>
        <row r="272">
          <cell r="J272">
            <v>33448513</v>
          </cell>
          <cell r="K272" t="str">
            <v>ANA JEANETH</v>
          </cell>
          <cell r="L272" t="str">
            <v>TIBADUIZA</v>
          </cell>
          <cell r="M272" t="str">
            <v>MURILLO</v>
          </cell>
        </row>
        <row r="273">
          <cell r="J273">
            <v>34512270</v>
          </cell>
          <cell r="K273" t="str">
            <v>MAGDALENA</v>
          </cell>
          <cell r="L273" t="str">
            <v>CARABALI</v>
          </cell>
          <cell r="M273" t="str">
            <v>ARARAT</v>
          </cell>
        </row>
        <row r="274">
          <cell r="J274">
            <v>35322270</v>
          </cell>
          <cell r="K274" t="str">
            <v>SONIA PILAR</v>
          </cell>
          <cell r="L274" t="str">
            <v>CONTRERAS</v>
          </cell>
          <cell r="M274" t="str">
            <v>CAICEDO</v>
          </cell>
        </row>
        <row r="275">
          <cell r="J275">
            <v>35328800</v>
          </cell>
          <cell r="K275" t="str">
            <v>DELEDDA</v>
          </cell>
          <cell r="L275" t="str">
            <v>PAEZ</v>
          </cell>
          <cell r="M275" t="str">
            <v>VEGA</v>
          </cell>
        </row>
        <row r="276">
          <cell r="J276">
            <v>35330296</v>
          </cell>
          <cell r="K276" t="str">
            <v>GRACIELA</v>
          </cell>
          <cell r="L276" t="str">
            <v>GOMEZ</v>
          </cell>
          <cell r="M276" t="str">
            <v>HERNANDEZ</v>
          </cell>
        </row>
        <row r="277">
          <cell r="J277">
            <v>35409454</v>
          </cell>
          <cell r="K277" t="str">
            <v>MARTHA INES</v>
          </cell>
          <cell r="L277" t="str">
            <v>DIAZ</v>
          </cell>
          <cell r="M277" t="str">
            <v>PINZON</v>
          </cell>
        </row>
        <row r="278">
          <cell r="J278">
            <v>35425308</v>
          </cell>
          <cell r="K278" t="str">
            <v>DIANA MARCELA</v>
          </cell>
          <cell r="L278" t="str">
            <v xml:space="preserve">CIFUENTES </v>
          </cell>
          <cell r="M278" t="str">
            <v xml:space="preserve">DIAZ </v>
          </cell>
        </row>
        <row r="279">
          <cell r="J279">
            <v>35450502</v>
          </cell>
          <cell r="K279" t="str">
            <v>LINA CARMENZA</v>
          </cell>
          <cell r="L279" t="str">
            <v xml:space="preserve">GARZON </v>
          </cell>
          <cell r="M279" t="str">
            <v xml:space="preserve">VILLEGAS </v>
          </cell>
        </row>
        <row r="280">
          <cell r="J280">
            <v>35463267</v>
          </cell>
          <cell r="K280" t="str">
            <v>NOHORA PATRICIA</v>
          </cell>
          <cell r="L280" t="str">
            <v xml:space="preserve">ROJAS </v>
          </cell>
          <cell r="M280" t="str">
            <v xml:space="preserve">LIZARAZO </v>
          </cell>
        </row>
        <row r="281">
          <cell r="J281">
            <v>35466646</v>
          </cell>
          <cell r="K281" t="str">
            <v>HELGA</v>
          </cell>
          <cell r="L281" t="str">
            <v xml:space="preserve">PENA </v>
          </cell>
          <cell r="M281" t="str">
            <v xml:space="preserve">CEBALLOS </v>
          </cell>
        </row>
        <row r="282">
          <cell r="J282">
            <v>35469704</v>
          </cell>
          <cell r="K282" t="str">
            <v>ADRIANA</v>
          </cell>
          <cell r="L282" t="str">
            <v>JIMENEZ</v>
          </cell>
          <cell r="M282" t="str">
            <v>NAVIA</v>
          </cell>
        </row>
        <row r="283">
          <cell r="J283">
            <v>35512031</v>
          </cell>
          <cell r="K283" t="str">
            <v>DORA CECILIA</v>
          </cell>
          <cell r="L283" t="str">
            <v xml:space="preserve">BARAJAS </v>
          </cell>
          <cell r="M283" t="str">
            <v xml:space="preserve">RODRIGUEZ </v>
          </cell>
        </row>
        <row r="284">
          <cell r="J284">
            <v>35525080</v>
          </cell>
          <cell r="K284" t="str">
            <v>ALEXANDRA</v>
          </cell>
          <cell r="L284" t="str">
            <v>CRUZ</v>
          </cell>
          <cell r="M284" t="str">
            <v>VERA</v>
          </cell>
        </row>
        <row r="285">
          <cell r="J285">
            <v>36170254</v>
          </cell>
          <cell r="K285" t="str">
            <v>MARCELA</v>
          </cell>
          <cell r="L285" t="str">
            <v>MORENO</v>
          </cell>
          <cell r="M285" t="str">
            <v>MENDEZ</v>
          </cell>
        </row>
        <row r="286">
          <cell r="J286">
            <v>36758719</v>
          </cell>
          <cell r="K286" t="str">
            <v>LADY JOHANA</v>
          </cell>
          <cell r="L286" t="str">
            <v>MONCAYO</v>
          </cell>
          <cell r="M286">
            <v>0</v>
          </cell>
        </row>
        <row r="287">
          <cell r="J287">
            <v>37278526</v>
          </cell>
          <cell r="K287" t="str">
            <v>ANDREA</v>
          </cell>
          <cell r="L287" t="str">
            <v xml:space="preserve">VILLANEDA </v>
          </cell>
          <cell r="M287" t="str">
            <v xml:space="preserve">URIBE </v>
          </cell>
        </row>
        <row r="288">
          <cell r="J288">
            <v>37557863</v>
          </cell>
          <cell r="K288" t="str">
            <v>MONICA ELVIRA</v>
          </cell>
          <cell r="L288" t="str">
            <v xml:space="preserve">SOTO </v>
          </cell>
          <cell r="M288" t="str">
            <v xml:space="preserve">MOJICA </v>
          </cell>
        </row>
        <row r="289">
          <cell r="J289">
            <v>37671182</v>
          </cell>
          <cell r="K289" t="str">
            <v>ANDREA DEL PILAR</v>
          </cell>
          <cell r="L289" t="str">
            <v>LUENGAS</v>
          </cell>
          <cell r="M289" t="str">
            <v>MUÑOZ</v>
          </cell>
        </row>
        <row r="290">
          <cell r="J290">
            <v>37940290</v>
          </cell>
          <cell r="K290" t="str">
            <v>HILDA INES</v>
          </cell>
          <cell r="L290" t="str">
            <v>MURILLO</v>
          </cell>
          <cell r="M290" t="str">
            <v>CUEVAS</v>
          </cell>
        </row>
        <row r="291">
          <cell r="J291">
            <v>38255304</v>
          </cell>
          <cell r="K291" t="str">
            <v>IDALY</v>
          </cell>
          <cell r="L291" t="str">
            <v>GUTIERREZ</v>
          </cell>
          <cell r="M291" t="str">
            <v>MURILLO</v>
          </cell>
        </row>
        <row r="292">
          <cell r="J292">
            <v>39526389</v>
          </cell>
          <cell r="K292" t="str">
            <v>LIDIA</v>
          </cell>
          <cell r="L292" t="str">
            <v xml:space="preserve">RUBIANO </v>
          </cell>
          <cell r="M292" t="str">
            <v xml:space="preserve">RUIZ </v>
          </cell>
        </row>
        <row r="293">
          <cell r="J293">
            <v>39526772</v>
          </cell>
          <cell r="K293" t="str">
            <v>MYRIAM</v>
          </cell>
          <cell r="L293" t="str">
            <v>SICHACA</v>
          </cell>
          <cell r="M293" t="str">
            <v>CASTIBLANCO</v>
          </cell>
        </row>
        <row r="294">
          <cell r="J294">
            <v>39528953</v>
          </cell>
          <cell r="K294" t="str">
            <v>CLARA STELLA</v>
          </cell>
          <cell r="L294" t="str">
            <v>VEGA</v>
          </cell>
          <cell r="M294" t="str">
            <v>VENEGAS</v>
          </cell>
        </row>
        <row r="295">
          <cell r="J295">
            <v>39529783</v>
          </cell>
          <cell r="K295" t="str">
            <v>EMELINA</v>
          </cell>
          <cell r="L295" t="str">
            <v xml:space="preserve">RAMIREZ </v>
          </cell>
          <cell r="M295" t="str">
            <v xml:space="preserve">RAMIREZ </v>
          </cell>
        </row>
        <row r="296">
          <cell r="J296">
            <v>39531026</v>
          </cell>
          <cell r="K296" t="str">
            <v>BERTHA</v>
          </cell>
          <cell r="L296" t="str">
            <v>ROMERO</v>
          </cell>
          <cell r="M296" t="str">
            <v>ROJAS</v>
          </cell>
        </row>
        <row r="297">
          <cell r="J297">
            <v>39531132</v>
          </cell>
          <cell r="K297" t="str">
            <v>ESTHER JULIA</v>
          </cell>
          <cell r="L297" t="str">
            <v>HERNANDEZ</v>
          </cell>
          <cell r="M297" t="str">
            <v>DE FERNANDEZ</v>
          </cell>
        </row>
        <row r="298">
          <cell r="J298">
            <v>39532474</v>
          </cell>
          <cell r="K298" t="str">
            <v>OLGA STELLA</v>
          </cell>
          <cell r="L298" t="str">
            <v>CELY</v>
          </cell>
          <cell r="M298" t="str">
            <v>LUNA</v>
          </cell>
        </row>
        <row r="299">
          <cell r="J299">
            <v>39535054</v>
          </cell>
          <cell r="K299" t="str">
            <v>MARTHA LUCIA</v>
          </cell>
          <cell r="L299" t="str">
            <v>HERRERA</v>
          </cell>
          <cell r="M299" t="str">
            <v>RUEDA</v>
          </cell>
        </row>
        <row r="300">
          <cell r="J300">
            <v>39536364</v>
          </cell>
          <cell r="K300" t="str">
            <v>MARY YAZMIN</v>
          </cell>
          <cell r="L300" t="str">
            <v>URREGO</v>
          </cell>
          <cell r="M300" t="str">
            <v>ROJAS</v>
          </cell>
        </row>
        <row r="301">
          <cell r="J301">
            <v>39539400</v>
          </cell>
          <cell r="K301" t="str">
            <v>OLGA</v>
          </cell>
          <cell r="L301" t="str">
            <v>BARINAS</v>
          </cell>
          <cell r="M301" t="str">
            <v>RODRIGUEZ</v>
          </cell>
        </row>
        <row r="302">
          <cell r="J302">
            <v>39611986</v>
          </cell>
          <cell r="K302" t="str">
            <v>BLANCA OLGA</v>
          </cell>
          <cell r="L302" t="str">
            <v>MEDINA</v>
          </cell>
          <cell r="M302" t="str">
            <v xml:space="preserve">SANCHEZ </v>
          </cell>
        </row>
        <row r="303">
          <cell r="J303">
            <v>39630771</v>
          </cell>
          <cell r="K303" t="str">
            <v>MARLEN</v>
          </cell>
          <cell r="L303" t="str">
            <v>RODRIGUEZ</v>
          </cell>
          <cell r="M303" t="str">
            <v>ZAMORA</v>
          </cell>
        </row>
        <row r="304">
          <cell r="J304">
            <v>39631536</v>
          </cell>
          <cell r="K304" t="str">
            <v>SUSANA</v>
          </cell>
          <cell r="L304" t="str">
            <v>VALENZUELA</v>
          </cell>
          <cell r="M304" t="str">
            <v>FORERO</v>
          </cell>
        </row>
        <row r="305">
          <cell r="J305">
            <v>39633031</v>
          </cell>
          <cell r="K305" t="str">
            <v>EUNICE</v>
          </cell>
          <cell r="L305" t="str">
            <v>GIRALDO</v>
          </cell>
          <cell r="M305" t="str">
            <v>CARMONA</v>
          </cell>
        </row>
        <row r="306">
          <cell r="J306">
            <v>39648019</v>
          </cell>
          <cell r="K306" t="str">
            <v>FLOR MARIA</v>
          </cell>
          <cell r="L306" t="str">
            <v xml:space="preserve">CUEVAS </v>
          </cell>
          <cell r="M306" t="str">
            <v xml:space="preserve">SILVA </v>
          </cell>
        </row>
        <row r="307">
          <cell r="J307">
            <v>39658484</v>
          </cell>
          <cell r="K307" t="str">
            <v xml:space="preserve">ASTRID </v>
          </cell>
          <cell r="L307" t="str">
            <v xml:space="preserve">GONZALEZ </v>
          </cell>
          <cell r="M307" t="str">
            <v xml:space="preserve">LOPEZ </v>
          </cell>
        </row>
        <row r="308">
          <cell r="J308">
            <v>39662626</v>
          </cell>
          <cell r="K308" t="str">
            <v>LILIANA</v>
          </cell>
          <cell r="L308" t="str">
            <v xml:space="preserve">SANCHEZ </v>
          </cell>
          <cell r="M308" t="str">
            <v xml:space="preserve">ESCOBAR </v>
          </cell>
        </row>
        <row r="309">
          <cell r="J309">
            <v>39662681</v>
          </cell>
          <cell r="K309" t="str">
            <v>VILMA CECILIA</v>
          </cell>
          <cell r="L309" t="str">
            <v>BELLO</v>
          </cell>
          <cell r="M309" t="str">
            <v>SILVA</v>
          </cell>
        </row>
        <row r="310">
          <cell r="J310">
            <v>39692199</v>
          </cell>
          <cell r="K310" t="str">
            <v>MARIA MARGARITA</v>
          </cell>
          <cell r="L310" t="str">
            <v xml:space="preserve">BERNAL </v>
          </cell>
          <cell r="M310" t="str">
            <v xml:space="preserve">BERMUDEZ </v>
          </cell>
        </row>
        <row r="311">
          <cell r="J311">
            <v>39694818</v>
          </cell>
          <cell r="K311" t="str">
            <v>LUZ MARINA</v>
          </cell>
          <cell r="L311" t="str">
            <v>CUESTO</v>
          </cell>
          <cell r="M311" t="str">
            <v>PARRA</v>
          </cell>
        </row>
        <row r="312">
          <cell r="J312">
            <v>39703308</v>
          </cell>
          <cell r="K312" t="str">
            <v>NEYFY ESPERANZA</v>
          </cell>
          <cell r="L312" t="str">
            <v>CASTRO</v>
          </cell>
          <cell r="M312" t="str">
            <v>VELOZA</v>
          </cell>
        </row>
        <row r="313">
          <cell r="J313">
            <v>39709370</v>
          </cell>
          <cell r="K313" t="str">
            <v>ISABEL</v>
          </cell>
          <cell r="L313" t="str">
            <v>RAMIREZ</v>
          </cell>
          <cell r="M313" t="str">
            <v>CORTES</v>
          </cell>
        </row>
        <row r="314">
          <cell r="J314">
            <v>39709898</v>
          </cell>
          <cell r="K314" t="str">
            <v>JUDITH</v>
          </cell>
          <cell r="L314" t="str">
            <v>PACHECO</v>
          </cell>
          <cell r="M314" t="str">
            <v>CUELLAR</v>
          </cell>
        </row>
        <row r="315">
          <cell r="J315">
            <v>39713225</v>
          </cell>
          <cell r="K315" t="str">
            <v>MARTHA ELIZABETH</v>
          </cell>
          <cell r="L315" t="str">
            <v xml:space="preserve">BENAVIDES </v>
          </cell>
          <cell r="M315" t="str">
            <v xml:space="preserve">ROZO </v>
          </cell>
        </row>
        <row r="316">
          <cell r="J316">
            <v>39719140</v>
          </cell>
          <cell r="K316" t="str">
            <v>TERESA</v>
          </cell>
          <cell r="L316" t="str">
            <v xml:space="preserve">MANTILLA </v>
          </cell>
          <cell r="M316" t="str">
            <v xml:space="preserve">CARVAJAL </v>
          </cell>
        </row>
        <row r="317">
          <cell r="J317">
            <v>39757236</v>
          </cell>
          <cell r="K317" t="str">
            <v>MARTHA LUCIA</v>
          </cell>
          <cell r="L317" t="str">
            <v xml:space="preserve">VELOZA </v>
          </cell>
          <cell r="M317" t="str">
            <v xml:space="preserve">MONROY </v>
          </cell>
        </row>
        <row r="318">
          <cell r="J318">
            <v>39760167</v>
          </cell>
          <cell r="K318" t="str">
            <v>SANDRA PATRICIA</v>
          </cell>
          <cell r="L318" t="str">
            <v>RINCON</v>
          </cell>
          <cell r="M318" t="str">
            <v>ACEVEDO</v>
          </cell>
        </row>
        <row r="319">
          <cell r="J319">
            <v>39769404</v>
          </cell>
          <cell r="K319" t="str">
            <v>MARTHA PATRICIA</v>
          </cell>
          <cell r="L319" t="str">
            <v>NINO</v>
          </cell>
          <cell r="M319" t="str">
            <v>LEGUIZAMON</v>
          </cell>
        </row>
        <row r="320">
          <cell r="J320">
            <v>39773839</v>
          </cell>
          <cell r="K320" t="str">
            <v>MARIA CAROLINA</v>
          </cell>
          <cell r="L320" t="str">
            <v>PATIÑO</v>
          </cell>
          <cell r="M320" t="str">
            <v>VILLAMIZAR</v>
          </cell>
        </row>
        <row r="321">
          <cell r="J321">
            <v>39777431</v>
          </cell>
          <cell r="K321" t="str">
            <v>ALEXANDRA MARIA</v>
          </cell>
          <cell r="L321" t="str">
            <v>ROLDAN</v>
          </cell>
          <cell r="M321" t="str">
            <v>RODRIGUEZ</v>
          </cell>
        </row>
        <row r="322">
          <cell r="J322">
            <v>39780200</v>
          </cell>
          <cell r="K322" t="str">
            <v xml:space="preserve">EMILIA </v>
          </cell>
          <cell r="L322" t="str">
            <v xml:space="preserve">TORRES </v>
          </cell>
          <cell r="M322" t="str">
            <v>PIÑEROS</v>
          </cell>
        </row>
        <row r="323">
          <cell r="J323">
            <v>39784532</v>
          </cell>
          <cell r="K323" t="str">
            <v>MARIBEL</v>
          </cell>
          <cell r="L323" t="str">
            <v>CHACON</v>
          </cell>
          <cell r="M323" t="str">
            <v>MORENO</v>
          </cell>
        </row>
        <row r="324">
          <cell r="J324">
            <v>39790218</v>
          </cell>
          <cell r="K324" t="str">
            <v>JOHANNA</v>
          </cell>
          <cell r="L324" t="str">
            <v>CEPEDA</v>
          </cell>
          <cell r="M324" t="str">
            <v>AMARIS</v>
          </cell>
        </row>
        <row r="325">
          <cell r="J325">
            <v>39801386</v>
          </cell>
          <cell r="K325" t="str">
            <v>ADRIANA</v>
          </cell>
          <cell r="L325" t="str">
            <v>LOAIZA</v>
          </cell>
          <cell r="M325" t="str">
            <v>NUÑEZ</v>
          </cell>
        </row>
        <row r="326">
          <cell r="J326">
            <v>39801752</v>
          </cell>
          <cell r="K326" t="str">
            <v>ROSA ICELA</v>
          </cell>
          <cell r="L326" t="str">
            <v xml:space="preserve">DIAZ </v>
          </cell>
          <cell r="M326" t="str">
            <v xml:space="preserve">SARMIENTO </v>
          </cell>
        </row>
        <row r="327">
          <cell r="J327">
            <v>40012462</v>
          </cell>
          <cell r="K327" t="str">
            <v>PAULINA</v>
          </cell>
          <cell r="L327" t="str">
            <v>RAMIREZ</v>
          </cell>
          <cell r="M327" t="str">
            <v>AYALA</v>
          </cell>
        </row>
        <row r="328">
          <cell r="J328">
            <v>40025382</v>
          </cell>
          <cell r="K328" t="str">
            <v>MIRYAM</v>
          </cell>
          <cell r="L328" t="str">
            <v>GONZALEZ</v>
          </cell>
          <cell r="M328" t="str">
            <v>AYALA</v>
          </cell>
        </row>
        <row r="329">
          <cell r="J329">
            <v>40048999</v>
          </cell>
          <cell r="K329" t="str">
            <v>ANA MILENA</v>
          </cell>
          <cell r="L329" t="str">
            <v>MIGUEZ</v>
          </cell>
          <cell r="M329" t="str">
            <v>GARCIA</v>
          </cell>
        </row>
        <row r="330">
          <cell r="J330">
            <v>40316004</v>
          </cell>
          <cell r="K330" t="str">
            <v>MARIA CRISTNA</v>
          </cell>
          <cell r="L330" t="str">
            <v>CESPEDES</v>
          </cell>
          <cell r="M330" t="str">
            <v>CAICEDO</v>
          </cell>
        </row>
        <row r="331">
          <cell r="J331">
            <v>40374202</v>
          </cell>
          <cell r="K331" t="str">
            <v>MARTHA LUCIA</v>
          </cell>
          <cell r="L331" t="str">
            <v>BARRERA</v>
          </cell>
          <cell r="M331" t="str">
            <v>CORONADO</v>
          </cell>
        </row>
        <row r="332">
          <cell r="J332">
            <v>40395656</v>
          </cell>
          <cell r="K332" t="str">
            <v>XIOMARA</v>
          </cell>
          <cell r="L332" t="str">
            <v>CONTRERAS</v>
          </cell>
          <cell r="M332" t="str">
            <v>CRUZ</v>
          </cell>
        </row>
        <row r="333">
          <cell r="J333">
            <v>40403114</v>
          </cell>
          <cell r="K333" t="str">
            <v>LEILANN DENNISSE</v>
          </cell>
          <cell r="L333" t="str">
            <v>VERGARA</v>
          </cell>
          <cell r="M333" t="str">
            <v>VACA</v>
          </cell>
        </row>
        <row r="334">
          <cell r="J334">
            <v>40403186</v>
          </cell>
          <cell r="K334" t="str">
            <v>CLAUDIA ELIANETH</v>
          </cell>
          <cell r="L334" t="str">
            <v>GOMEZ</v>
          </cell>
          <cell r="M334" t="str">
            <v>PARDO</v>
          </cell>
        </row>
        <row r="335">
          <cell r="J335">
            <v>40758758</v>
          </cell>
          <cell r="K335" t="str">
            <v>MARIA CONSTANZA</v>
          </cell>
          <cell r="L335" t="str">
            <v>GALEANO</v>
          </cell>
          <cell r="M335" t="str">
            <v xml:space="preserve"> CABEZAS</v>
          </cell>
        </row>
        <row r="336">
          <cell r="J336">
            <v>40797958</v>
          </cell>
          <cell r="K336" t="str">
            <v>VANNEY DEL SOCORRO</v>
          </cell>
          <cell r="L336" t="str">
            <v xml:space="preserve">CELEDON </v>
          </cell>
          <cell r="M336" t="str">
            <v xml:space="preserve">APONTE </v>
          </cell>
        </row>
        <row r="337">
          <cell r="J337">
            <v>41059110</v>
          </cell>
          <cell r="K337" t="str">
            <v>LEYDI DIANA</v>
          </cell>
          <cell r="L337" t="str">
            <v>PALOMINO</v>
          </cell>
          <cell r="M337" t="str">
            <v xml:space="preserve">SALAZAR </v>
          </cell>
        </row>
        <row r="338">
          <cell r="J338">
            <v>41543379</v>
          </cell>
          <cell r="K338" t="str">
            <v>ELBA MERCEDES</v>
          </cell>
          <cell r="L338" t="str">
            <v>RICO</v>
          </cell>
          <cell r="M338" t="str">
            <v>PINZON</v>
          </cell>
        </row>
        <row r="339">
          <cell r="J339">
            <v>41626116</v>
          </cell>
          <cell r="K339" t="str">
            <v>DORYS MARIA</v>
          </cell>
          <cell r="L339" t="str">
            <v>HUERTAS</v>
          </cell>
          <cell r="M339" t="str">
            <v>MOYA</v>
          </cell>
        </row>
        <row r="340">
          <cell r="J340">
            <v>41631639</v>
          </cell>
          <cell r="K340" t="str">
            <v>FLOR MARINA</v>
          </cell>
          <cell r="L340" t="str">
            <v>NINO</v>
          </cell>
          <cell r="M340" t="str">
            <v>MORENO</v>
          </cell>
        </row>
        <row r="341">
          <cell r="J341">
            <v>41639232</v>
          </cell>
          <cell r="K341" t="str">
            <v>MARIA TERESA</v>
          </cell>
          <cell r="L341" t="str">
            <v>BASTIDAS</v>
          </cell>
          <cell r="M341" t="str">
            <v>ALARCON</v>
          </cell>
        </row>
        <row r="342">
          <cell r="J342">
            <v>41641262</v>
          </cell>
          <cell r="K342" t="str">
            <v>MYRIAM</v>
          </cell>
          <cell r="L342" t="str">
            <v>CARDENAS</v>
          </cell>
          <cell r="M342" t="str">
            <v>BLANCO</v>
          </cell>
        </row>
        <row r="343">
          <cell r="J343">
            <v>41656323</v>
          </cell>
          <cell r="K343" t="str">
            <v>MYRIAM JAEL</v>
          </cell>
          <cell r="L343" t="str">
            <v>SUAM</v>
          </cell>
          <cell r="M343" t="str">
            <v>GUAUQUE</v>
          </cell>
        </row>
        <row r="344">
          <cell r="J344">
            <v>41663148</v>
          </cell>
          <cell r="K344" t="str">
            <v>MARIA BETTY</v>
          </cell>
          <cell r="L344" t="str">
            <v>PINEDA</v>
          </cell>
          <cell r="M344" t="str">
            <v>DE MELO</v>
          </cell>
        </row>
        <row r="345">
          <cell r="J345">
            <v>41667481</v>
          </cell>
          <cell r="K345" t="str">
            <v>MYRIAM</v>
          </cell>
          <cell r="L345" t="str">
            <v>VILLALBA</v>
          </cell>
          <cell r="M345" t="str">
            <v>DE SEGURO</v>
          </cell>
        </row>
        <row r="346">
          <cell r="J346">
            <v>41671334</v>
          </cell>
          <cell r="K346" t="str">
            <v>MARIA GLORIA</v>
          </cell>
          <cell r="L346" t="str">
            <v>RIVERA</v>
          </cell>
          <cell r="M346" t="str">
            <v>DE TELLEZ</v>
          </cell>
        </row>
        <row r="347">
          <cell r="J347">
            <v>41674371</v>
          </cell>
          <cell r="K347" t="str">
            <v>LUZ MARINA</v>
          </cell>
          <cell r="L347" t="str">
            <v>BERNAL</v>
          </cell>
          <cell r="M347" t="str">
            <v>PINEROS</v>
          </cell>
        </row>
        <row r="348">
          <cell r="J348">
            <v>41677934</v>
          </cell>
          <cell r="K348" t="str">
            <v>MARIA VICTORIA</v>
          </cell>
          <cell r="L348" t="str">
            <v>ROJAS</v>
          </cell>
          <cell r="M348" t="str">
            <v>FAJARDO</v>
          </cell>
        </row>
        <row r="349">
          <cell r="J349">
            <v>41688309</v>
          </cell>
          <cell r="K349" t="str">
            <v>EVA IRENE</v>
          </cell>
          <cell r="L349" t="str">
            <v>CASTELBLANCO</v>
          </cell>
          <cell r="M349" t="str">
            <v>RIVERA</v>
          </cell>
        </row>
        <row r="350">
          <cell r="J350">
            <v>41690527</v>
          </cell>
          <cell r="K350" t="str">
            <v>MARIA TERESA</v>
          </cell>
          <cell r="L350" t="str">
            <v>MORENO</v>
          </cell>
          <cell r="M350" t="str">
            <v xml:space="preserve"> RODRIGUEZ </v>
          </cell>
        </row>
        <row r="351">
          <cell r="J351">
            <v>41694347</v>
          </cell>
          <cell r="K351" t="str">
            <v>HILDA</v>
          </cell>
          <cell r="L351" t="str">
            <v>RODRIGUEZ</v>
          </cell>
          <cell r="M351" t="str">
            <v>GONZALEZ</v>
          </cell>
        </row>
        <row r="352">
          <cell r="J352">
            <v>41698165</v>
          </cell>
          <cell r="K352" t="str">
            <v>ANGELICA</v>
          </cell>
          <cell r="L352" t="str">
            <v>GIL</v>
          </cell>
          <cell r="M352" t="str">
            <v>TORRES</v>
          </cell>
        </row>
        <row r="353">
          <cell r="J353">
            <v>41705450</v>
          </cell>
          <cell r="K353" t="str">
            <v>GLADYS</v>
          </cell>
          <cell r="L353" t="str">
            <v>CORREDOR</v>
          </cell>
          <cell r="M353" t="str">
            <v>DE ALFONSO</v>
          </cell>
        </row>
        <row r="354">
          <cell r="J354">
            <v>41708420</v>
          </cell>
          <cell r="K354" t="str">
            <v>ROSAURA</v>
          </cell>
          <cell r="L354" t="str">
            <v>MARTINEZ</v>
          </cell>
          <cell r="M354" t="str">
            <v>REY</v>
          </cell>
        </row>
        <row r="355">
          <cell r="J355">
            <v>41709030</v>
          </cell>
          <cell r="K355" t="str">
            <v>YANY</v>
          </cell>
          <cell r="L355" t="str">
            <v>QUINTERO</v>
          </cell>
          <cell r="M355" t="str">
            <v>TRUJILLO</v>
          </cell>
        </row>
        <row r="356">
          <cell r="J356">
            <v>41715380</v>
          </cell>
          <cell r="K356" t="str">
            <v>RUTH MARLENE</v>
          </cell>
          <cell r="L356" t="str">
            <v>GONZALEZ</v>
          </cell>
          <cell r="M356" t="str">
            <v>DE TOVAR</v>
          </cell>
        </row>
        <row r="357">
          <cell r="J357">
            <v>41717311</v>
          </cell>
          <cell r="K357" t="str">
            <v>ROCIO</v>
          </cell>
          <cell r="L357" t="str">
            <v>PINZON</v>
          </cell>
          <cell r="M357" t="str">
            <v>AVILA</v>
          </cell>
        </row>
        <row r="358">
          <cell r="J358">
            <v>41717522</v>
          </cell>
          <cell r="K358" t="str">
            <v>TULIA MARINA</v>
          </cell>
          <cell r="L358" t="str">
            <v>REYES</v>
          </cell>
          <cell r="M358" t="str">
            <v>SUAREZ</v>
          </cell>
        </row>
        <row r="359">
          <cell r="J359">
            <v>41718663</v>
          </cell>
          <cell r="K359" t="str">
            <v>BLANCA CECILIA</v>
          </cell>
          <cell r="L359" t="str">
            <v>RINCON</v>
          </cell>
          <cell r="M359" t="str">
            <v>TORRES</v>
          </cell>
        </row>
        <row r="360">
          <cell r="J360">
            <v>41719313</v>
          </cell>
          <cell r="K360" t="str">
            <v>ARMANDINA</v>
          </cell>
          <cell r="L360" t="str">
            <v>LOZANO</v>
          </cell>
          <cell r="M360" t="str">
            <v>SANCHEZ</v>
          </cell>
        </row>
        <row r="361">
          <cell r="J361">
            <v>41721070</v>
          </cell>
          <cell r="K361" t="str">
            <v>REINA DE JESUS</v>
          </cell>
          <cell r="L361" t="str">
            <v>CEPEDA</v>
          </cell>
          <cell r="M361" t="str">
            <v>PEDROZA</v>
          </cell>
        </row>
        <row r="362">
          <cell r="J362">
            <v>41731169</v>
          </cell>
          <cell r="K362" t="str">
            <v>MARIA INÉS</v>
          </cell>
          <cell r="L362" t="str">
            <v>BELTRAN</v>
          </cell>
          <cell r="M362" t="str">
            <v xml:space="preserve"> RUSINQUE </v>
          </cell>
        </row>
        <row r="363">
          <cell r="J363">
            <v>41731695</v>
          </cell>
          <cell r="K363" t="str">
            <v>LILIAN CARIME</v>
          </cell>
          <cell r="L363" t="str">
            <v>GENE</v>
          </cell>
          <cell r="M363" t="str">
            <v>PRADA</v>
          </cell>
        </row>
        <row r="364">
          <cell r="J364">
            <v>41732974</v>
          </cell>
          <cell r="K364" t="str">
            <v>MARINA</v>
          </cell>
          <cell r="L364" t="str">
            <v>LEON</v>
          </cell>
          <cell r="M364" t="str">
            <v>FLOR</v>
          </cell>
        </row>
        <row r="365">
          <cell r="J365">
            <v>41733909</v>
          </cell>
          <cell r="K365" t="str">
            <v>LUZ HELENA</v>
          </cell>
          <cell r="L365" t="str">
            <v xml:space="preserve">MURILLO </v>
          </cell>
          <cell r="M365" t="str">
            <v xml:space="preserve">SANABRIA </v>
          </cell>
        </row>
        <row r="366">
          <cell r="J366">
            <v>41745891</v>
          </cell>
          <cell r="K366" t="str">
            <v>ARINDA MARIA</v>
          </cell>
          <cell r="L366" t="str">
            <v>LOZANO</v>
          </cell>
          <cell r="M366" t="str">
            <v>TRIANA</v>
          </cell>
        </row>
        <row r="367">
          <cell r="J367">
            <v>41748016</v>
          </cell>
          <cell r="K367" t="str">
            <v>NUBIA</v>
          </cell>
          <cell r="L367" t="str">
            <v>ORJUELA</v>
          </cell>
          <cell r="M367" t="str">
            <v xml:space="preserve"> PERDOMO </v>
          </cell>
        </row>
        <row r="368">
          <cell r="J368">
            <v>41754388</v>
          </cell>
          <cell r="K368" t="str">
            <v>JUDITH TERESA</v>
          </cell>
          <cell r="L368" t="str">
            <v>BARAJAS</v>
          </cell>
          <cell r="M368" t="str">
            <v>DUARTE</v>
          </cell>
        </row>
        <row r="369">
          <cell r="J369">
            <v>41768450</v>
          </cell>
          <cell r="K369" t="str">
            <v>ARACELY</v>
          </cell>
          <cell r="L369" t="str">
            <v>LAYTON</v>
          </cell>
          <cell r="M369" t="str">
            <v>HERNANDEZ</v>
          </cell>
        </row>
        <row r="370">
          <cell r="J370">
            <v>41770185</v>
          </cell>
          <cell r="K370" t="str">
            <v>FLOR MARINA</v>
          </cell>
          <cell r="L370" t="str">
            <v>LUENGAS</v>
          </cell>
          <cell r="M370" t="str">
            <v>BECERRA</v>
          </cell>
        </row>
        <row r="371">
          <cell r="J371">
            <v>41779107</v>
          </cell>
          <cell r="K371" t="str">
            <v>PATRICIA</v>
          </cell>
          <cell r="L371" t="str">
            <v>PINTO</v>
          </cell>
          <cell r="M371" t="str">
            <v>CAMELO</v>
          </cell>
        </row>
        <row r="372">
          <cell r="J372">
            <v>41781264</v>
          </cell>
          <cell r="K372" t="str">
            <v>LUZ STELLA</v>
          </cell>
          <cell r="L372" t="str">
            <v>BERNAL</v>
          </cell>
          <cell r="M372" t="str">
            <v>CALDERON</v>
          </cell>
        </row>
        <row r="373">
          <cell r="J373">
            <v>41783366</v>
          </cell>
          <cell r="K373" t="str">
            <v>LUZ AMPARO</v>
          </cell>
          <cell r="L373" t="str">
            <v>ORTIZ</v>
          </cell>
          <cell r="M373" t="str">
            <v>RUBIO</v>
          </cell>
        </row>
        <row r="374">
          <cell r="J374">
            <v>41786947</v>
          </cell>
          <cell r="K374" t="str">
            <v>EMPERATRIZ</v>
          </cell>
          <cell r="L374" t="str">
            <v>VARGAS</v>
          </cell>
          <cell r="M374" t="str">
            <v>SANCHEZ</v>
          </cell>
        </row>
        <row r="375">
          <cell r="J375">
            <v>41787236</v>
          </cell>
          <cell r="K375" t="str">
            <v>CARMEN ROSA</v>
          </cell>
          <cell r="L375" t="str">
            <v xml:space="preserve">PULIDO </v>
          </cell>
          <cell r="M375" t="str">
            <v>PEREZ</v>
          </cell>
        </row>
        <row r="376">
          <cell r="J376">
            <v>41790905</v>
          </cell>
          <cell r="K376" t="str">
            <v>MABEL TULIA</v>
          </cell>
          <cell r="L376" t="str">
            <v>PANQUEBA</v>
          </cell>
          <cell r="M376" t="str">
            <v>PRECIADO</v>
          </cell>
        </row>
        <row r="377">
          <cell r="J377">
            <v>41795904</v>
          </cell>
          <cell r="K377" t="str">
            <v>MYRIAM</v>
          </cell>
          <cell r="L377" t="str">
            <v>LEON</v>
          </cell>
          <cell r="M377" t="str">
            <v>MAYORGA</v>
          </cell>
        </row>
        <row r="378">
          <cell r="J378">
            <v>41898236</v>
          </cell>
          <cell r="K378" t="str">
            <v>BELEN</v>
          </cell>
          <cell r="L378" t="str">
            <v xml:space="preserve">SANCHEZ </v>
          </cell>
          <cell r="M378" t="str">
            <v xml:space="preserve">CACERES </v>
          </cell>
        </row>
        <row r="379">
          <cell r="J379">
            <v>42052218</v>
          </cell>
          <cell r="K379" t="str">
            <v>MARTHA ELENA</v>
          </cell>
          <cell r="L379" t="str">
            <v>JARAMILLO</v>
          </cell>
          <cell r="M379" t="str">
            <v>PELAEZ</v>
          </cell>
        </row>
        <row r="380">
          <cell r="J380">
            <v>42680954</v>
          </cell>
          <cell r="K380" t="str">
            <v>ALIX DEL SOCORRO</v>
          </cell>
          <cell r="L380" t="str">
            <v xml:space="preserve">GARCES </v>
          </cell>
          <cell r="M380" t="str">
            <v xml:space="preserve">TORRES </v>
          </cell>
        </row>
        <row r="381">
          <cell r="J381">
            <v>43157807</v>
          </cell>
          <cell r="K381" t="str">
            <v>LADYS</v>
          </cell>
          <cell r="L381" t="str">
            <v xml:space="preserve">GARCIA </v>
          </cell>
          <cell r="M381" t="str">
            <v xml:space="preserve">SALDARRIAGA </v>
          </cell>
        </row>
        <row r="382">
          <cell r="J382">
            <v>43265938</v>
          </cell>
          <cell r="K382" t="str">
            <v xml:space="preserve">VIVIANA  </v>
          </cell>
          <cell r="L382" t="str">
            <v>DUQUE</v>
          </cell>
          <cell r="M382" t="str">
            <v>TORO</v>
          </cell>
        </row>
        <row r="383">
          <cell r="J383">
            <v>43561484</v>
          </cell>
          <cell r="K383" t="str">
            <v>CLAUDIA PATRICIA</v>
          </cell>
          <cell r="L383" t="str">
            <v>MARTINEZ</v>
          </cell>
          <cell r="M383" t="str">
            <v>JARAMILLO</v>
          </cell>
        </row>
        <row r="384">
          <cell r="J384">
            <v>43616385</v>
          </cell>
          <cell r="K384" t="str">
            <v>ORIANA MARCELA</v>
          </cell>
          <cell r="L384" t="str">
            <v xml:space="preserve">OSPINA </v>
          </cell>
          <cell r="M384" t="str">
            <v xml:space="preserve">APRAEZ </v>
          </cell>
        </row>
        <row r="385">
          <cell r="J385">
            <v>43830976</v>
          </cell>
          <cell r="K385" t="str">
            <v>CARMEN DE JESUS</v>
          </cell>
          <cell r="L385" t="str">
            <v>ALDANA</v>
          </cell>
          <cell r="M385" t="str">
            <v>GAVIRIA</v>
          </cell>
        </row>
        <row r="386">
          <cell r="J386">
            <v>45448287</v>
          </cell>
          <cell r="K386" t="str">
            <v>LESBIA REGINA</v>
          </cell>
          <cell r="L386" t="str">
            <v>PEÑUELA</v>
          </cell>
          <cell r="M386" t="str">
            <v>RAMOS</v>
          </cell>
        </row>
        <row r="387">
          <cell r="J387">
            <v>45449513</v>
          </cell>
          <cell r="K387" t="str">
            <v>GLADYS</v>
          </cell>
          <cell r="L387" t="str">
            <v xml:space="preserve">GONZALEZ  </v>
          </cell>
          <cell r="M387" t="str">
            <v>HERRERA</v>
          </cell>
        </row>
        <row r="388">
          <cell r="J388">
            <v>46353978</v>
          </cell>
          <cell r="K388" t="str">
            <v>STELLA</v>
          </cell>
          <cell r="L388" t="str">
            <v>MESA</v>
          </cell>
          <cell r="M388" t="str">
            <v>CEPEDA</v>
          </cell>
        </row>
        <row r="389">
          <cell r="J389">
            <v>46359128</v>
          </cell>
          <cell r="K389" t="str">
            <v>ZORAIDA EVELINA</v>
          </cell>
          <cell r="L389" t="str">
            <v>ROJAS</v>
          </cell>
          <cell r="M389" t="str">
            <v>ROJAS</v>
          </cell>
        </row>
        <row r="390">
          <cell r="J390">
            <v>46368556</v>
          </cell>
          <cell r="K390" t="str">
            <v>MARIA ANAYME</v>
          </cell>
          <cell r="L390" t="str">
            <v>BARON</v>
          </cell>
          <cell r="M390" t="str">
            <v>DURAN</v>
          </cell>
        </row>
        <row r="391">
          <cell r="J391">
            <v>46383429</v>
          </cell>
          <cell r="K391" t="str">
            <v>DIANA VITALIA</v>
          </cell>
          <cell r="L391" t="str">
            <v xml:space="preserve">VIVAS </v>
          </cell>
          <cell r="M391" t="str">
            <v xml:space="preserve">PEREZ </v>
          </cell>
        </row>
        <row r="392">
          <cell r="J392">
            <v>46662570</v>
          </cell>
          <cell r="K392" t="str">
            <v>GILMA</v>
          </cell>
          <cell r="L392" t="str">
            <v>CHAPARRO</v>
          </cell>
          <cell r="M392" t="str">
            <v>FLECHAS</v>
          </cell>
        </row>
        <row r="393">
          <cell r="J393">
            <v>46671039</v>
          </cell>
          <cell r="K393" t="str">
            <v>JAZMIN ESTHER</v>
          </cell>
          <cell r="L393" t="str">
            <v>VALDERRAMA</v>
          </cell>
          <cell r="M393" t="str">
            <v xml:space="preserve">GUTIERREZ </v>
          </cell>
        </row>
        <row r="394">
          <cell r="J394">
            <v>47441296</v>
          </cell>
          <cell r="K394" t="str">
            <v>DIANA MARCELA</v>
          </cell>
          <cell r="L394" t="str">
            <v xml:space="preserve">ALVAREZ </v>
          </cell>
          <cell r="M394" t="str">
            <v>ARCHILA</v>
          </cell>
        </row>
        <row r="395">
          <cell r="J395">
            <v>47441578</v>
          </cell>
          <cell r="K395" t="str">
            <v>DIANA CAROLINA</v>
          </cell>
          <cell r="L395" t="str">
            <v>MENDIETA</v>
          </cell>
          <cell r="M395" t="str">
            <v>GONZALEZ</v>
          </cell>
        </row>
        <row r="396">
          <cell r="J396">
            <v>51552249</v>
          </cell>
          <cell r="K396" t="str">
            <v>GLORIA ELIZABETH</v>
          </cell>
          <cell r="L396" t="str">
            <v>SANCHEZ</v>
          </cell>
          <cell r="M396" t="str">
            <v>RUBIANO</v>
          </cell>
        </row>
        <row r="397">
          <cell r="J397">
            <v>51552930</v>
          </cell>
          <cell r="K397" t="str">
            <v>ELSA</v>
          </cell>
          <cell r="L397" t="str">
            <v>CASAS</v>
          </cell>
          <cell r="M397" t="str">
            <v>RODRIGUEZ</v>
          </cell>
        </row>
        <row r="398">
          <cell r="J398">
            <v>51558283</v>
          </cell>
          <cell r="K398" t="str">
            <v>MERCY</v>
          </cell>
          <cell r="L398" t="str">
            <v xml:space="preserve">RESTREPO </v>
          </cell>
          <cell r="M398" t="str">
            <v xml:space="preserve">SANTIAGO </v>
          </cell>
        </row>
        <row r="399">
          <cell r="J399">
            <v>51571730</v>
          </cell>
          <cell r="K399" t="str">
            <v>BERTHA MARINA</v>
          </cell>
          <cell r="L399" t="str">
            <v>REYES</v>
          </cell>
          <cell r="M399" t="str">
            <v>VIVAS</v>
          </cell>
        </row>
        <row r="400">
          <cell r="J400">
            <v>51571921</v>
          </cell>
          <cell r="K400" t="str">
            <v>ROSA ELENA</v>
          </cell>
          <cell r="L400" t="str">
            <v>AHUMADA</v>
          </cell>
          <cell r="M400">
            <v>0</v>
          </cell>
        </row>
        <row r="401">
          <cell r="J401">
            <v>51572720</v>
          </cell>
          <cell r="K401" t="str">
            <v>NELLY</v>
          </cell>
          <cell r="L401" t="str">
            <v>LEAL</v>
          </cell>
          <cell r="M401" t="str">
            <v>OLMOS</v>
          </cell>
        </row>
        <row r="402">
          <cell r="J402">
            <v>51575700</v>
          </cell>
          <cell r="K402" t="str">
            <v>ROSALBA</v>
          </cell>
          <cell r="L402" t="str">
            <v>CHAPARRO</v>
          </cell>
          <cell r="M402" t="str">
            <v xml:space="preserve">LUIS </v>
          </cell>
        </row>
        <row r="403">
          <cell r="J403">
            <v>51577690</v>
          </cell>
          <cell r="K403" t="str">
            <v>MYRIAM</v>
          </cell>
          <cell r="L403" t="str">
            <v>CORTES</v>
          </cell>
          <cell r="M403" t="str">
            <v>CORTES</v>
          </cell>
        </row>
        <row r="404">
          <cell r="J404">
            <v>51578284</v>
          </cell>
          <cell r="K404" t="str">
            <v>MARTHA CRISTINA</v>
          </cell>
          <cell r="L404" t="str">
            <v>CUELLAR</v>
          </cell>
          <cell r="M404" t="str">
            <v>LOPEZ</v>
          </cell>
        </row>
        <row r="405">
          <cell r="J405">
            <v>51584891</v>
          </cell>
          <cell r="K405" t="str">
            <v>ROSA CECILIA</v>
          </cell>
          <cell r="L405" t="str">
            <v xml:space="preserve">CACERES </v>
          </cell>
          <cell r="M405" t="str">
            <v xml:space="preserve">CORZO </v>
          </cell>
        </row>
        <row r="406">
          <cell r="J406">
            <v>51591831</v>
          </cell>
          <cell r="K406" t="str">
            <v>SORAYA CONSTANZA</v>
          </cell>
          <cell r="L406" t="str">
            <v>CONTRERAS</v>
          </cell>
          <cell r="M406" t="str">
            <v>DE BAUTISTA</v>
          </cell>
        </row>
        <row r="407">
          <cell r="J407">
            <v>51595854</v>
          </cell>
          <cell r="K407" t="str">
            <v>MYRIAM YOLANDA</v>
          </cell>
          <cell r="L407" t="str">
            <v>GARCIA</v>
          </cell>
          <cell r="M407" t="str">
            <v>VELASQUEZ</v>
          </cell>
        </row>
        <row r="408">
          <cell r="J408">
            <v>51596640</v>
          </cell>
          <cell r="K408" t="str">
            <v>DILIA ESPERANZA</v>
          </cell>
          <cell r="L408" t="str">
            <v>QUINTERO</v>
          </cell>
          <cell r="M408" t="str">
            <v>PATINO</v>
          </cell>
        </row>
        <row r="409">
          <cell r="J409">
            <v>51600581</v>
          </cell>
          <cell r="K409" t="str">
            <v>WILLIE MAY</v>
          </cell>
          <cell r="L409" t="str">
            <v>RATIVA</v>
          </cell>
          <cell r="M409" t="str">
            <v>HOWARD</v>
          </cell>
        </row>
        <row r="410">
          <cell r="J410">
            <v>51601936</v>
          </cell>
          <cell r="K410" t="str">
            <v>LUZ AMPARO</v>
          </cell>
          <cell r="L410" t="str">
            <v>GUZMAN</v>
          </cell>
          <cell r="M410" t="str">
            <v>CRUZ</v>
          </cell>
        </row>
        <row r="411">
          <cell r="J411">
            <v>51603474</v>
          </cell>
          <cell r="K411" t="str">
            <v>MARTHA CECILIA</v>
          </cell>
          <cell r="L411" t="str">
            <v>MIKAN</v>
          </cell>
          <cell r="M411" t="str">
            <v>CRUZ</v>
          </cell>
        </row>
        <row r="412">
          <cell r="J412">
            <v>51606647</v>
          </cell>
          <cell r="K412" t="str">
            <v>YUNDA</v>
          </cell>
          <cell r="L412" t="str">
            <v>MONROY</v>
          </cell>
          <cell r="M412" t="str">
            <v>MERCEDES</v>
          </cell>
        </row>
        <row r="413">
          <cell r="J413">
            <v>51610925</v>
          </cell>
          <cell r="K413" t="str">
            <v>OLIVA</v>
          </cell>
          <cell r="L413" t="str">
            <v>RAMIREZ</v>
          </cell>
          <cell r="M413" t="str">
            <v>CASTANEDA</v>
          </cell>
        </row>
        <row r="414">
          <cell r="J414">
            <v>51611079</v>
          </cell>
          <cell r="K414" t="str">
            <v>CARLOTA</v>
          </cell>
          <cell r="L414" t="str">
            <v>DURAN</v>
          </cell>
          <cell r="M414" t="str">
            <v>RUIZ</v>
          </cell>
        </row>
        <row r="415">
          <cell r="J415">
            <v>51619007</v>
          </cell>
          <cell r="K415" t="str">
            <v>BLANCA CECILIA</v>
          </cell>
          <cell r="L415" t="str">
            <v>CASALLAS</v>
          </cell>
          <cell r="M415" t="str">
            <v>CONTRERAS</v>
          </cell>
        </row>
        <row r="416">
          <cell r="J416">
            <v>51628796</v>
          </cell>
          <cell r="K416" t="str">
            <v>SANDRA ROCIO</v>
          </cell>
          <cell r="L416" t="str">
            <v>MEDINA</v>
          </cell>
          <cell r="M416" t="str">
            <v>LOZADA</v>
          </cell>
        </row>
        <row r="417">
          <cell r="J417">
            <v>51631730</v>
          </cell>
          <cell r="K417" t="str">
            <v>MARTHA STELLA</v>
          </cell>
          <cell r="L417" t="str">
            <v>BERNAL</v>
          </cell>
          <cell r="M417" t="str">
            <v>ROMERO</v>
          </cell>
        </row>
        <row r="418">
          <cell r="J418">
            <v>51632319</v>
          </cell>
          <cell r="K418" t="str">
            <v>ESPERANZA</v>
          </cell>
          <cell r="L418" t="str">
            <v>MARIN</v>
          </cell>
          <cell r="M418" t="str">
            <v>MAHECHA</v>
          </cell>
        </row>
        <row r="419">
          <cell r="J419">
            <v>51633675</v>
          </cell>
          <cell r="K419" t="str">
            <v>MARGARITA</v>
          </cell>
          <cell r="L419" t="str">
            <v>RODRIGUEZ</v>
          </cell>
          <cell r="M419" t="str">
            <v>FONSECA</v>
          </cell>
        </row>
        <row r="420">
          <cell r="J420">
            <v>51641912</v>
          </cell>
          <cell r="K420" t="str">
            <v>ANA LUCIA</v>
          </cell>
          <cell r="L420" t="str">
            <v>PINZON</v>
          </cell>
          <cell r="M420" t="str">
            <v>GONZALEZ</v>
          </cell>
        </row>
        <row r="421">
          <cell r="J421">
            <v>51642135</v>
          </cell>
          <cell r="K421" t="str">
            <v>SHISTHEY</v>
          </cell>
          <cell r="L421" t="str">
            <v>ROSERO</v>
          </cell>
          <cell r="M421" t="str">
            <v>GONZALEZ</v>
          </cell>
        </row>
        <row r="422">
          <cell r="J422">
            <v>51644494</v>
          </cell>
          <cell r="K422" t="str">
            <v>ANA MATILDA</v>
          </cell>
          <cell r="L422" t="str">
            <v>SOLEDAD</v>
          </cell>
          <cell r="M422" t="str">
            <v>CABRERA</v>
          </cell>
        </row>
        <row r="423">
          <cell r="J423">
            <v>51646000</v>
          </cell>
          <cell r="K423" t="str">
            <v>RUBY</v>
          </cell>
          <cell r="L423" t="str">
            <v>RIOS</v>
          </cell>
          <cell r="M423" t="str">
            <v>VARGAS</v>
          </cell>
        </row>
        <row r="424">
          <cell r="J424">
            <v>51651292</v>
          </cell>
          <cell r="K424" t="str">
            <v>ESMERALDA LUZ</v>
          </cell>
          <cell r="L424" t="str">
            <v>CABALLERO</v>
          </cell>
          <cell r="M424" t="str">
            <v>CABALLERO</v>
          </cell>
        </row>
        <row r="425">
          <cell r="J425">
            <v>51653748</v>
          </cell>
          <cell r="K425" t="str">
            <v>MARIA DEL PILAR</v>
          </cell>
          <cell r="L425" t="str">
            <v>SERRANO</v>
          </cell>
          <cell r="M425" t="str">
            <v>VARGAS</v>
          </cell>
        </row>
        <row r="426">
          <cell r="J426">
            <v>51654055</v>
          </cell>
          <cell r="K426" t="str">
            <v>ANA VICTORIA</v>
          </cell>
          <cell r="L426" t="str">
            <v xml:space="preserve">GARAVITO </v>
          </cell>
          <cell r="M426" t="str">
            <v xml:space="preserve">MONROY </v>
          </cell>
        </row>
        <row r="427">
          <cell r="J427">
            <v>51654229</v>
          </cell>
          <cell r="K427" t="str">
            <v>MARIA CLAUDIA</v>
          </cell>
          <cell r="L427" t="str">
            <v>PINEDA</v>
          </cell>
          <cell r="M427" t="str">
            <v>ROA</v>
          </cell>
        </row>
        <row r="428">
          <cell r="J428">
            <v>51655469</v>
          </cell>
          <cell r="K428" t="str">
            <v>NIDIA ROCIO</v>
          </cell>
          <cell r="L428" t="str">
            <v>GAITAN</v>
          </cell>
          <cell r="M428" t="str">
            <v>RODRIGUEZ</v>
          </cell>
        </row>
        <row r="429">
          <cell r="J429">
            <v>51656021</v>
          </cell>
          <cell r="K429" t="str">
            <v>ANA ISABEL</v>
          </cell>
          <cell r="L429" t="str">
            <v xml:space="preserve">CASTRO </v>
          </cell>
          <cell r="M429" t="str">
            <v xml:space="preserve">ÑUNGO </v>
          </cell>
        </row>
        <row r="430">
          <cell r="J430">
            <v>51659108</v>
          </cell>
          <cell r="K430" t="str">
            <v>MARIA EUGENIA</v>
          </cell>
          <cell r="L430" t="str">
            <v>CONTRERAS</v>
          </cell>
          <cell r="M430" t="str">
            <v>ARCINIEGAS</v>
          </cell>
        </row>
        <row r="431">
          <cell r="J431">
            <v>51661448</v>
          </cell>
          <cell r="K431" t="str">
            <v>MARIA ASCENCION</v>
          </cell>
          <cell r="L431" t="str">
            <v>JIMENEZ</v>
          </cell>
          <cell r="M431" t="str">
            <v>MORALES</v>
          </cell>
        </row>
        <row r="432">
          <cell r="J432">
            <v>51664348</v>
          </cell>
          <cell r="K432" t="str">
            <v>ALIX</v>
          </cell>
          <cell r="L432" t="str">
            <v>FLOREZ</v>
          </cell>
          <cell r="M432" t="str">
            <v>GUTIERREZ</v>
          </cell>
        </row>
        <row r="433">
          <cell r="J433">
            <v>51666474</v>
          </cell>
          <cell r="K433" t="str">
            <v>CRISTINA</v>
          </cell>
          <cell r="L433" t="str">
            <v>GOMEZ</v>
          </cell>
          <cell r="M433" t="str">
            <v>RODRIGUEZ</v>
          </cell>
        </row>
        <row r="434">
          <cell r="J434">
            <v>51670544</v>
          </cell>
          <cell r="K434" t="str">
            <v>MARIA ESPERANZA</v>
          </cell>
          <cell r="L434" t="str">
            <v>CASTRO</v>
          </cell>
          <cell r="M434" t="str">
            <v>DUQUE</v>
          </cell>
        </row>
        <row r="435">
          <cell r="J435">
            <v>51674692</v>
          </cell>
          <cell r="K435" t="str">
            <v>DAMARIS</v>
          </cell>
          <cell r="L435" t="str">
            <v>OLARTE</v>
          </cell>
          <cell r="M435" t="str">
            <v>CASALLAS</v>
          </cell>
        </row>
        <row r="436">
          <cell r="J436">
            <v>51678607</v>
          </cell>
          <cell r="K436" t="str">
            <v>ESMERALDA</v>
          </cell>
          <cell r="L436" t="str">
            <v>COLLAZOS</v>
          </cell>
          <cell r="M436" t="str">
            <v>FORERO</v>
          </cell>
        </row>
        <row r="437">
          <cell r="J437">
            <v>51680510</v>
          </cell>
          <cell r="K437" t="str">
            <v>SANDRA SORAYA</v>
          </cell>
          <cell r="L437" t="str">
            <v xml:space="preserve">COMBARIZA </v>
          </cell>
          <cell r="M437" t="str">
            <v xml:space="preserve">OSORIO </v>
          </cell>
        </row>
        <row r="438">
          <cell r="J438">
            <v>51687357</v>
          </cell>
          <cell r="K438" t="str">
            <v>MELVA PILAR</v>
          </cell>
          <cell r="L438" t="str">
            <v>GAMBOA</v>
          </cell>
          <cell r="M438" t="str">
            <v>HERRERA</v>
          </cell>
        </row>
        <row r="439">
          <cell r="J439">
            <v>51687998</v>
          </cell>
          <cell r="K439" t="str">
            <v>ANA FELIPA</v>
          </cell>
          <cell r="L439" t="str">
            <v>SALAZAR</v>
          </cell>
          <cell r="M439" t="str">
            <v>ARIAS</v>
          </cell>
        </row>
        <row r="440">
          <cell r="J440">
            <v>51689844</v>
          </cell>
          <cell r="K440" t="str">
            <v>CARMEN ALICIA</v>
          </cell>
          <cell r="L440" t="str">
            <v>ORTIZ</v>
          </cell>
          <cell r="M440" t="str">
            <v xml:space="preserve">AREVALO </v>
          </cell>
        </row>
        <row r="441">
          <cell r="J441">
            <v>51690928</v>
          </cell>
          <cell r="K441" t="str">
            <v>LUZ STELLA</v>
          </cell>
          <cell r="L441" t="str">
            <v xml:space="preserve">HIGUERA </v>
          </cell>
          <cell r="M441" t="str">
            <v xml:space="preserve">FANDIÑO </v>
          </cell>
        </row>
        <row r="442">
          <cell r="J442">
            <v>51691992</v>
          </cell>
          <cell r="K442" t="str">
            <v>CARMEN ROCIO</v>
          </cell>
          <cell r="L442" t="str">
            <v>CASTANEDA</v>
          </cell>
          <cell r="M442" t="str">
            <v>GRANDAS</v>
          </cell>
        </row>
        <row r="443">
          <cell r="J443">
            <v>51693235</v>
          </cell>
          <cell r="K443" t="str">
            <v>MARIA HELENA</v>
          </cell>
          <cell r="L443" t="str">
            <v>CORDERO</v>
          </cell>
          <cell r="M443" t="str">
            <v>LEON</v>
          </cell>
        </row>
        <row r="444">
          <cell r="J444">
            <v>51698565</v>
          </cell>
          <cell r="K444" t="str">
            <v>MARIA AMPARO</v>
          </cell>
          <cell r="L444" t="str">
            <v>CHACON</v>
          </cell>
          <cell r="M444" t="str">
            <v>CAMACHO</v>
          </cell>
        </row>
        <row r="445">
          <cell r="J445">
            <v>51703263</v>
          </cell>
          <cell r="K445" t="str">
            <v>NOHORA ESPERANZA</v>
          </cell>
          <cell r="L445" t="str">
            <v>FERNANDEZ</v>
          </cell>
          <cell r="M445" t="str">
            <v>SARMIENTO</v>
          </cell>
        </row>
        <row r="446">
          <cell r="J446">
            <v>51703598</v>
          </cell>
          <cell r="K446" t="str">
            <v>NELLY YOLANDA</v>
          </cell>
          <cell r="L446" t="str">
            <v xml:space="preserve">MOYA </v>
          </cell>
          <cell r="M446" t="str">
            <v xml:space="preserve">ANGEL </v>
          </cell>
        </row>
        <row r="447">
          <cell r="J447">
            <v>51704254</v>
          </cell>
          <cell r="K447" t="str">
            <v>JULIA EDITH</v>
          </cell>
          <cell r="L447" t="str">
            <v>FAJARDO</v>
          </cell>
          <cell r="M447" t="str">
            <v>GONZALEZ</v>
          </cell>
        </row>
        <row r="448">
          <cell r="J448">
            <v>51705019</v>
          </cell>
          <cell r="K448" t="str">
            <v>SONIA ROCIO</v>
          </cell>
          <cell r="L448" t="str">
            <v>RODRIGUEZ</v>
          </cell>
          <cell r="M448" t="str">
            <v>FERNANDEZ</v>
          </cell>
        </row>
        <row r="449">
          <cell r="J449">
            <v>51705415</v>
          </cell>
          <cell r="K449" t="str">
            <v>BEATRIZ OLIVA</v>
          </cell>
          <cell r="L449" t="str">
            <v>MEDELLIN</v>
          </cell>
          <cell r="M449" t="str">
            <v>SANTANA</v>
          </cell>
        </row>
        <row r="450">
          <cell r="J450">
            <v>51710782</v>
          </cell>
          <cell r="K450" t="str">
            <v>OLGA LUCIA</v>
          </cell>
          <cell r="L450" t="str">
            <v>TORRES</v>
          </cell>
          <cell r="M450" t="str">
            <v>MORENO</v>
          </cell>
        </row>
        <row r="451">
          <cell r="J451">
            <v>51711362</v>
          </cell>
          <cell r="K451" t="str">
            <v>MARIA CLAUDIA</v>
          </cell>
          <cell r="L451" t="str">
            <v>REAL</v>
          </cell>
          <cell r="M451" t="str">
            <v>MIRANDA</v>
          </cell>
        </row>
        <row r="452">
          <cell r="J452">
            <v>51713276</v>
          </cell>
          <cell r="K452" t="str">
            <v>CLAUDIA LILIANA</v>
          </cell>
          <cell r="L452" t="str">
            <v xml:space="preserve">DIAZ </v>
          </cell>
          <cell r="M452" t="str">
            <v xml:space="preserve">AVILA </v>
          </cell>
        </row>
        <row r="453">
          <cell r="J453">
            <v>51714709</v>
          </cell>
          <cell r="K453" t="str">
            <v>CONSUELO</v>
          </cell>
          <cell r="L453" t="str">
            <v>MENESES</v>
          </cell>
          <cell r="M453" t="str">
            <v xml:space="preserve">BAEZ </v>
          </cell>
        </row>
        <row r="454">
          <cell r="J454">
            <v>51715941</v>
          </cell>
          <cell r="K454" t="str">
            <v>CLAUDIA MARCELA</v>
          </cell>
          <cell r="L454" t="str">
            <v>ESPINOSA</v>
          </cell>
          <cell r="M454" t="str">
            <v>SUAREZ</v>
          </cell>
        </row>
        <row r="455">
          <cell r="J455">
            <v>51717077</v>
          </cell>
          <cell r="K455" t="str">
            <v>ALBA MAGALI</v>
          </cell>
          <cell r="L455" t="str">
            <v xml:space="preserve">ARRIETA </v>
          </cell>
          <cell r="M455" t="str">
            <v xml:space="preserve">TORRES </v>
          </cell>
        </row>
        <row r="456">
          <cell r="J456">
            <v>51719597</v>
          </cell>
          <cell r="K456" t="str">
            <v>ADRIANA MARIA</v>
          </cell>
          <cell r="L456" t="str">
            <v>URIBE</v>
          </cell>
          <cell r="M456" t="str">
            <v>CABAL</v>
          </cell>
        </row>
        <row r="457">
          <cell r="J457">
            <v>51720628</v>
          </cell>
          <cell r="K457" t="str">
            <v>MARLENE</v>
          </cell>
          <cell r="L457" t="str">
            <v>CASTAÑEDA</v>
          </cell>
          <cell r="M457" t="str">
            <v>CARDENAS</v>
          </cell>
        </row>
        <row r="458">
          <cell r="J458">
            <v>51721183</v>
          </cell>
          <cell r="K458" t="str">
            <v>NANCY</v>
          </cell>
          <cell r="L458" t="str">
            <v>ALVIS</v>
          </cell>
          <cell r="M458" t="str">
            <v>GAMBOA</v>
          </cell>
        </row>
        <row r="459">
          <cell r="J459">
            <v>51721390</v>
          </cell>
          <cell r="K459" t="str">
            <v>MARTHA LUCIA</v>
          </cell>
          <cell r="L459" t="str">
            <v>CASTILLO</v>
          </cell>
          <cell r="M459" t="str">
            <v>CUBILLOS</v>
          </cell>
        </row>
        <row r="460">
          <cell r="J460">
            <v>51722924</v>
          </cell>
          <cell r="K460" t="str">
            <v>LIBIA ESPERANZA</v>
          </cell>
          <cell r="L460" t="str">
            <v>CUERVO</v>
          </cell>
          <cell r="M460" t="str">
            <v>PAEZ</v>
          </cell>
        </row>
        <row r="461">
          <cell r="J461">
            <v>51726102</v>
          </cell>
          <cell r="K461" t="str">
            <v>RUBIELA</v>
          </cell>
          <cell r="L461" t="str">
            <v>CESPEDES</v>
          </cell>
          <cell r="M461" t="str">
            <v>PORTELA</v>
          </cell>
        </row>
        <row r="462">
          <cell r="J462">
            <v>51726537</v>
          </cell>
          <cell r="K462" t="str">
            <v>CRISTIANNE</v>
          </cell>
          <cell r="L462" t="str">
            <v>ENDEMANN</v>
          </cell>
          <cell r="M462" t="str">
            <v>VENEGAS</v>
          </cell>
        </row>
        <row r="463">
          <cell r="J463">
            <v>51728093</v>
          </cell>
          <cell r="K463" t="str">
            <v>MYRIAN</v>
          </cell>
          <cell r="L463" t="str">
            <v>PRIETO</v>
          </cell>
          <cell r="M463" t="str">
            <v>GORDILLO</v>
          </cell>
        </row>
        <row r="464">
          <cell r="J464">
            <v>51728496</v>
          </cell>
          <cell r="K464" t="str">
            <v>ANA CECILIA</v>
          </cell>
          <cell r="L464" t="str">
            <v>CASTRILLON</v>
          </cell>
          <cell r="M464" t="str">
            <v>BARRETO</v>
          </cell>
        </row>
        <row r="465">
          <cell r="J465">
            <v>51732450</v>
          </cell>
          <cell r="K465" t="str">
            <v>NOHORA ELSA</v>
          </cell>
          <cell r="L465" t="str">
            <v>QUEVEDO</v>
          </cell>
          <cell r="M465" t="str">
            <v>ACUNA</v>
          </cell>
        </row>
        <row r="466">
          <cell r="J466">
            <v>51735082</v>
          </cell>
          <cell r="K466" t="str">
            <v>MARIELA CECILIA</v>
          </cell>
          <cell r="L466" t="str">
            <v xml:space="preserve">HERNANDEZ </v>
          </cell>
          <cell r="M466" t="str">
            <v xml:space="preserve">GARCIA </v>
          </cell>
        </row>
        <row r="467">
          <cell r="J467">
            <v>51737485</v>
          </cell>
          <cell r="K467" t="str">
            <v>MARIA TERESA</v>
          </cell>
          <cell r="L467" t="str">
            <v xml:space="preserve">VELANDIA </v>
          </cell>
          <cell r="M467" t="str">
            <v xml:space="preserve">FERNANDEZ </v>
          </cell>
        </row>
        <row r="468">
          <cell r="J468">
            <v>51737741</v>
          </cell>
          <cell r="K468" t="str">
            <v>LUZ FABIOLA</v>
          </cell>
          <cell r="L468" t="str">
            <v xml:space="preserve">CORREDOR </v>
          </cell>
          <cell r="M468" t="str">
            <v xml:space="preserve">FORERO </v>
          </cell>
        </row>
        <row r="469">
          <cell r="J469">
            <v>51739937</v>
          </cell>
          <cell r="K469" t="str">
            <v>ADRIANA YANETH</v>
          </cell>
          <cell r="L469" t="str">
            <v>CAMARGO</v>
          </cell>
          <cell r="M469" t="str">
            <v>GARZON</v>
          </cell>
        </row>
        <row r="470">
          <cell r="J470">
            <v>51741068</v>
          </cell>
          <cell r="K470" t="str">
            <v>MARIA MARGARITA DEL PILAR</v>
          </cell>
          <cell r="L470" t="str">
            <v>FORERO</v>
          </cell>
          <cell r="M470" t="str">
            <v>MORENO</v>
          </cell>
        </row>
        <row r="471">
          <cell r="J471">
            <v>51741425</v>
          </cell>
          <cell r="K471" t="str">
            <v>NELLY</v>
          </cell>
          <cell r="L471" t="str">
            <v>VARGAS</v>
          </cell>
          <cell r="M471" t="str">
            <v>JIMENEZ</v>
          </cell>
        </row>
        <row r="472">
          <cell r="J472">
            <v>51742524</v>
          </cell>
          <cell r="K472" t="str">
            <v>LUZ MYRIAM</v>
          </cell>
          <cell r="L472" t="str">
            <v>SILVA</v>
          </cell>
          <cell r="M472" t="str">
            <v>BUSTOS</v>
          </cell>
        </row>
        <row r="473">
          <cell r="J473">
            <v>51743065</v>
          </cell>
          <cell r="K473" t="str">
            <v>MARIA REINALDA</v>
          </cell>
          <cell r="L473" t="str">
            <v xml:space="preserve">ESTUPIÑAN </v>
          </cell>
          <cell r="M473" t="str">
            <v>OJEDA</v>
          </cell>
        </row>
        <row r="474">
          <cell r="J474">
            <v>51743425</v>
          </cell>
          <cell r="K474" t="str">
            <v>BLANCA TERESA</v>
          </cell>
          <cell r="L474" t="str">
            <v>NINO</v>
          </cell>
          <cell r="M474" t="str">
            <v>RODRIGUEZ</v>
          </cell>
        </row>
        <row r="475">
          <cell r="J475">
            <v>51745011</v>
          </cell>
          <cell r="K475" t="str">
            <v>LUZ NANCY</v>
          </cell>
          <cell r="L475" t="str">
            <v xml:space="preserve">DIAZ </v>
          </cell>
          <cell r="M475" t="str">
            <v xml:space="preserve">GRANADOS </v>
          </cell>
        </row>
        <row r="476">
          <cell r="J476">
            <v>51746417</v>
          </cell>
          <cell r="K476" t="str">
            <v>GLORIA MARCELINA</v>
          </cell>
          <cell r="L476" t="str">
            <v>GOMEZ</v>
          </cell>
          <cell r="M476" t="str">
            <v>RODRIGUEZ</v>
          </cell>
        </row>
        <row r="477">
          <cell r="J477">
            <v>51752152</v>
          </cell>
          <cell r="K477" t="str">
            <v>ELIZABETH</v>
          </cell>
          <cell r="L477" t="str">
            <v>CASTELLANOS</v>
          </cell>
          <cell r="M477" t="str">
            <v>BERNAL</v>
          </cell>
        </row>
        <row r="478">
          <cell r="J478">
            <v>51753489</v>
          </cell>
          <cell r="K478" t="str">
            <v>DANIZA MAGNOLI</v>
          </cell>
          <cell r="L478" t="str">
            <v xml:space="preserve">TRIANA  </v>
          </cell>
          <cell r="M478" t="str">
            <v>CLAVIJO</v>
          </cell>
        </row>
        <row r="479">
          <cell r="J479">
            <v>51755333</v>
          </cell>
          <cell r="K479" t="str">
            <v>MARTHA LUCIA</v>
          </cell>
          <cell r="L479" t="str">
            <v>RODRIGUEZ</v>
          </cell>
          <cell r="M479" t="str">
            <v>FERNANDEZ</v>
          </cell>
        </row>
        <row r="480">
          <cell r="J480">
            <v>51763351</v>
          </cell>
          <cell r="K480" t="str">
            <v>SONIA AMPARO</v>
          </cell>
          <cell r="L480" t="str">
            <v>ZARATE</v>
          </cell>
          <cell r="M480" t="str">
            <v>CARVAJAL</v>
          </cell>
        </row>
        <row r="481">
          <cell r="J481">
            <v>51768188</v>
          </cell>
          <cell r="K481" t="str">
            <v>DAYRA NAYDU</v>
          </cell>
          <cell r="L481" t="str">
            <v xml:space="preserve">GARZON </v>
          </cell>
          <cell r="M481" t="str">
            <v xml:space="preserve">CHARUM </v>
          </cell>
        </row>
        <row r="482">
          <cell r="J482">
            <v>51769808</v>
          </cell>
          <cell r="K482" t="str">
            <v>ROSA JANETH</v>
          </cell>
          <cell r="L482" t="str">
            <v>ARISTIZABAL</v>
          </cell>
          <cell r="M482" t="str">
            <v>CASTANEDA</v>
          </cell>
        </row>
        <row r="483">
          <cell r="J483">
            <v>51771396</v>
          </cell>
          <cell r="K483" t="str">
            <v>MARIA HERMINDA</v>
          </cell>
          <cell r="L483" t="str">
            <v>GONZALEZ</v>
          </cell>
          <cell r="M483" t="str">
            <v>NIETO</v>
          </cell>
        </row>
        <row r="484">
          <cell r="J484">
            <v>51776379</v>
          </cell>
          <cell r="K484" t="str">
            <v>EDITH</v>
          </cell>
          <cell r="L484" t="str">
            <v xml:space="preserve">CASTAÑEDA </v>
          </cell>
          <cell r="M484" t="str">
            <v xml:space="preserve">YANTEN </v>
          </cell>
        </row>
        <row r="485">
          <cell r="J485">
            <v>51778040</v>
          </cell>
          <cell r="K485" t="str">
            <v xml:space="preserve"> MARIA ALCIRA</v>
          </cell>
          <cell r="L485" t="str">
            <v>CAMELO</v>
          </cell>
          <cell r="M485" t="str">
            <v xml:space="preserve"> ROJAS</v>
          </cell>
        </row>
        <row r="486">
          <cell r="J486">
            <v>51782045</v>
          </cell>
          <cell r="K486" t="str">
            <v>MARIA BISMAR</v>
          </cell>
          <cell r="L486" t="str">
            <v>LONDOÑO</v>
          </cell>
          <cell r="M486" t="str">
            <v>GIRALDO</v>
          </cell>
        </row>
        <row r="487">
          <cell r="J487">
            <v>51785195</v>
          </cell>
          <cell r="K487" t="str">
            <v>AURORA LUCIA</v>
          </cell>
          <cell r="L487" t="str">
            <v>SANCHEZ</v>
          </cell>
          <cell r="M487" t="str">
            <v>ZAMBRANO</v>
          </cell>
        </row>
        <row r="488">
          <cell r="J488">
            <v>51788901</v>
          </cell>
          <cell r="K488" t="str">
            <v>ADRIANA LUCIA</v>
          </cell>
          <cell r="L488" t="str">
            <v>RODRIGUEZ</v>
          </cell>
          <cell r="M488" t="str">
            <v>BOTERO</v>
          </cell>
        </row>
        <row r="489">
          <cell r="J489">
            <v>51796114</v>
          </cell>
          <cell r="K489" t="str">
            <v>GISELA PATRICIA</v>
          </cell>
          <cell r="L489" t="str">
            <v>BOLIVAR</v>
          </cell>
          <cell r="M489" t="str">
            <v>MORA</v>
          </cell>
        </row>
        <row r="490">
          <cell r="J490">
            <v>51796965</v>
          </cell>
          <cell r="K490" t="str">
            <v>MARIA CLARA</v>
          </cell>
          <cell r="L490" t="str">
            <v>CORTES</v>
          </cell>
          <cell r="M490" t="str">
            <v>PRIETO</v>
          </cell>
        </row>
        <row r="491">
          <cell r="J491">
            <v>51797283</v>
          </cell>
          <cell r="K491" t="str">
            <v>OLGA YANINE</v>
          </cell>
          <cell r="L491" t="str">
            <v>HERRERA</v>
          </cell>
          <cell r="M491" t="str">
            <v>MARTINEZ</v>
          </cell>
        </row>
        <row r="492">
          <cell r="J492">
            <v>51799317</v>
          </cell>
          <cell r="K492" t="str">
            <v>EUGENIA</v>
          </cell>
          <cell r="L492" t="str">
            <v>VASQUEZ</v>
          </cell>
          <cell r="M492" t="str">
            <v>MARIA</v>
          </cell>
        </row>
        <row r="493">
          <cell r="J493">
            <v>51800774</v>
          </cell>
          <cell r="K493" t="str">
            <v>MARTHA RUBIELA</v>
          </cell>
          <cell r="L493" t="str">
            <v>REYES</v>
          </cell>
          <cell r="M493" t="str">
            <v>SANABRIA</v>
          </cell>
        </row>
        <row r="494">
          <cell r="J494">
            <v>51802920</v>
          </cell>
          <cell r="K494" t="str">
            <v>ADRIANA LUCERO</v>
          </cell>
          <cell r="L494" t="str">
            <v>ZAPATA</v>
          </cell>
          <cell r="M494" t="str">
            <v>ALVAREZ</v>
          </cell>
        </row>
        <row r="495">
          <cell r="J495">
            <v>51803359</v>
          </cell>
          <cell r="K495" t="str">
            <v>NOHEMY DEL PILAR</v>
          </cell>
          <cell r="L495" t="str">
            <v>GONZALEZ</v>
          </cell>
          <cell r="M495" t="str">
            <v>CARDOZO</v>
          </cell>
        </row>
        <row r="496">
          <cell r="J496">
            <v>51803581</v>
          </cell>
          <cell r="K496" t="str">
            <v>ILMA</v>
          </cell>
          <cell r="L496" t="str">
            <v>BURGOS</v>
          </cell>
          <cell r="M496" t="str">
            <v>DUITAMA</v>
          </cell>
        </row>
        <row r="497">
          <cell r="J497">
            <v>51803788</v>
          </cell>
          <cell r="K497" t="str">
            <v>MARTHA SOL</v>
          </cell>
          <cell r="L497" t="str">
            <v>MARTINEZ</v>
          </cell>
          <cell r="M497" t="str">
            <v>BOBADILLA</v>
          </cell>
        </row>
        <row r="498">
          <cell r="J498">
            <v>51810735</v>
          </cell>
          <cell r="K498" t="str">
            <v>CLAUDIA CONSTANZA</v>
          </cell>
          <cell r="L498" t="str">
            <v>OVALLE</v>
          </cell>
          <cell r="M498" t="str">
            <v>BARRAGAN</v>
          </cell>
        </row>
        <row r="499">
          <cell r="J499">
            <v>51811908</v>
          </cell>
          <cell r="K499" t="str">
            <v>CLAUDIA MARGARITA</v>
          </cell>
          <cell r="L499" t="str">
            <v>PINZON</v>
          </cell>
          <cell r="M499" t="str">
            <v>ENCISO</v>
          </cell>
        </row>
        <row r="500">
          <cell r="J500">
            <v>51812044</v>
          </cell>
          <cell r="K500" t="str">
            <v>CLEOTILDE</v>
          </cell>
          <cell r="L500" t="str">
            <v xml:space="preserve">SANABRIA </v>
          </cell>
          <cell r="M500" t="str">
            <v xml:space="preserve">ARIZA </v>
          </cell>
        </row>
        <row r="501">
          <cell r="J501">
            <v>51816841</v>
          </cell>
          <cell r="K501" t="str">
            <v>SANDRA ROCIO</v>
          </cell>
          <cell r="L501" t="str">
            <v>BUITRAGO</v>
          </cell>
          <cell r="M501" t="str">
            <v>SUAREZ</v>
          </cell>
        </row>
        <row r="502">
          <cell r="J502">
            <v>51817670</v>
          </cell>
          <cell r="K502" t="str">
            <v>NANCY TRINIDAD</v>
          </cell>
          <cell r="L502" t="str">
            <v>ALFONSO</v>
          </cell>
          <cell r="M502" t="str">
            <v>MEDINA</v>
          </cell>
        </row>
        <row r="503">
          <cell r="J503">
            <v>51818139</v>
          </cell>
          <cell r="K503" t="str">
            <v>SONIA</v>
          </cell>
          <cell r="L503" t="str">
            <v>NAVARRO</v>
          </cell>
          <cell r="M503" t="str">
            <v>MORALES</v>
          </cell>
        </row>
        <row r="504">
          <cell r="J504">
            <v>51819177</v>
          </cell>
          <cell r="K504" t="str">
            <v>OLGA LUCIA</v>
          </cell>
          <cell r="L504" t="str">
            <v>RAMIREZ</v>
          </cell>
          <cell r="M504" t="str">
            <v>ANGEL</v>
          </cell>
        </row>
        <row r="505">
          <cell r="J505">
            <v>51820665</v>
          </cell>
          <cell r="K505" t="str">
            <v>CLAUDIA PATRICIA</v>
          </cell>
          <cell r="L505" t="str">
            <v>BENAVIDES</v>
          </cell>
          <cell r="M505" t="str">
            <v>RAMIREZ</v>
          </cell>
        </row>
        <row r="506">
          <cell r="J506">
            <v>51826968</v>
          </cell>
          <cell r="K506" t="str">
            <v>LUZ MERY</v>
          </cell>
          <cell r="L506" t="str">
            <v>PORTELA</v>
          </cell>
          <cell r="M506" t="str">
            <v>DAVID</v>
          </cell>
        </row>
        <row r="507">
          <cell r="J507">
            <v>51827776</v>
          </cell>
          <cell r="K507" t="str">
            <v>GLORIA STELLA</v>
          </cell>
          <cell r="L507" t="str">
            <v>GONZALEZ</v>
          </cell>
          <cell r="M507" t="str">
            <v>BELTRAN</v>
          </cell>
        </row>
        <row r="508">
          <cell r="J508">
            <v>51828686</v>
          </cell>
          <cell r="K508" t="str">
            <v>SANDRA INES</v>
          </cell>
          <cell r="L508" t="str">
            <v>BERNAL</v>
          </cell>
          <cell r="M508" t="str">
            <v>TORRES</v>
          </cell>
        </row>
        <row r="509">
          <cell r="J509">
            <v>51828700</v>
          </cell>
          <cell r="K509" t="str">
            <v>LEYLA</v>
          </cell>
          <cell r="L509" t="str">
            <v xml:space="preserve">OSORIO </v>
          </cell>
          <cell r="M509" t="str">
            <v xml:space="preserve">QUINTERO </v>
          </cell>
        </row>
        <row r="510">
          <cell r="J510">
            <v>51831617</v>
          </cell>
          <cell r="K510" t="str">
            <v>AMPARO</v>
          </cell>
          <cell r="L510" t="str">
            <v xml:space="preserve">GONZALEZ </v>
          </cell>
          <cell r="M510" t="str">
            <v xml:space="preserve">FORERO </v>
          </cell>
        </row>
        <row r="511">
          <cell r="J511">
            <v>51831744</v>
          </cell>
          <cell r="K511" t="str">
            <v>DORIS STELLA</v>
          </cell>
          <cell r="L511" t="str">
            <v xml:space="preserve">ROMERO </v>
          </cell>
          <cell r="M511" t="str">
            <v xml:space="preserve">GARCIA </v>
          </cell>
        </row>
        <row r="512">
          <cell r="J512">
            <v>51834694</v>
          </cell>
          <cell r="K512" t="str">
            <v>EDNA RUTH</v>
          </cell>
          <cell r="L512" t="str">
            <v>OVALLE</v>
          </cell>
          <cell r="M512" t="str">
            <v>SUAZA</v>
          </cell>
        </row>
        <row r="513">
          <cell r="J513">
            <v>51846365</v>
          </cell>
          <cell r="K513" t="str">
            <v>GLORIA AMPARO</v>
          </cell>
          <cell r="L513" t="str">
            <v>ARIAS</v>
          </cell>
          <cell r="M513" t="str">
            <v>CRISTANCHO</v>
          </cell>
        </row>
        <row r="514">
          <cell r="J514">
            <v>51851370</v>
          </cell>
          <cell r="K514" t="str">
            <v>ADRIANA</v>
          </cell>
          <cell r="L514" t="str">
            <v>JIMENEZ</v>
          </cell>
          <cell r="M514" t="str">
            <v>GIRALDO</v>
          </cell>
        </row>
        <row r="515">
          <cell r="J515">
            <v>51851844</v>
          </cell>
          <cell r="K515" t="str">
            <v>CLAUDIA PATRICIA</v>
          </cell>
          <cell r="L515" t="str">
            <v>DELGADO</v>
          </cell>
          <cell r="M515" t="str">
            <v>TARQUINO</v>
          </cell>
        </row>
        <row r="516">
          <cell r="J516">
            <v>51855322</v>
          </cell>
          <cell r="K516" t="str">
            <v>DIANA MARITZA</v>
          </cell>
          <cell r="L516" t="str">
            <v xml:space="preserve">CAMARGO </v>
          </cell>
          <cell r="M516" t="str">
            <v xml:space="preserve">CANTOR </v>
          </cell>
        </row>
        <row r="517">
          <cell r="J517">
            <v>51856552</v>
          </cell>
          <cell r="K517" t="str">
            <v>CARMEN ROSA</v>
          </cell>
          <cell r="L517" t="str">
            <v>MENDOZA</v>
          </cell>
          <cell r="M517" t="str">
            <v>SUAREZ</v>
          </cell>
        </row>
        <row r="518">
          <cell r="J518">
            <v>51858141</v>
          </cell>
          <cell r="K518" t="str">
            <v>PIEDAD</v>
          </cell>
          <cell r="L518" t="str">
            <v>ORJUELA</v>
          </cell>
          <cell r="M518" t="str">
            <v>LOPEZ</v>
          </cell>
        </row>
        <row r="519">
          <cell r="J519">
            <v>51858234</v>
          </cell>
          <cell r="K519" t="str">
            <v>NUBIA YOLANDA</v>
          </cell>
          <cell r="L519" t="str">
            <v>CAMARGO</v>
          </cell>
          <cell r="M519" t="str">
            <v>MARTINEZ</v>
          </cell>
        </row>
        <row r="520">
          <cell r="J520">
            <v>51858362</v>
          </cell>
          <cell r="K520" t="str">
            <v>MIRYAM TRINIDAD</v>
          </cell>
          <cell r="L520" t="str">
            <v xml:space="preserve">ACERO </v>
          </cell>
          <cell r="M520" t="str">
            <v xml:space="preserve">SALAZAR </v>
          </cell>
        </row>
        <row r="521">
          <cell r="J521">
            <v>51859578</v>
          </cell>
          <cell r="K521" t="str">
            <v>PATRICIA</v>
          </cell>
          <cell r="L521" t="str">
            <v>BENITEZ</v>
          </cell>
          <cell r="M521" t="str">
            <v>PENALOZA</v>
          </cell>
        </row>
        <row r="522">
          <cell r="J522">
            <v>51859669</v>
          </cell>
          <cell r="K522" t="str">
            <v>MYRIAM AMANDA</v>
          </cell>
          <cell r="L522" t="str">
            <v>CASTILLO</v>
          </cell>
          <cell r="M522" t="str">
            <v>CUBILLOS</v>
          </cell>
        </row>
        <row r="523">
          <cell r="J523">
            <v>51866201</v>
          </cell>
          <cell r="K523" t="str">
            <v>SANDRA LILIANA</v>
          </cell>
          <cell r="L523" t="str">
            <v>DIAZ</v>
          </cell>
          <cell r="M523" t="str">
            <v>BOCANEGRA</v>
          </cell>
        </row>
        <row r="524">
          <cell r="J524">
            <v>51869790</v>
          </cell>
          <cell r="K524" t="str">
            <v>MARTHA LIGIA</v>
          </cell>
          <cell r="L524" t="str">
            <v xml:space="preserve">ACOSTA </v>
          </cell>
          <cell r="M524" t="str">
            <v xml:space="preserve">FORERO </v>
          </cell>
        </row>
        <row r="525">
          <cell r="J525">
            <v>51871308</v>
          </cell>
          <cell r="K525" t="str">
            <v>ROSA ELENA</v>
          </cell>
          <cell r="L525" t="str">
            <v xml:space="preserve">DAZA </v>
          </cell>
          <cell r="M525" t="str">
            <v xml:space="preserve">MONROY </v>
          </cell>
        </row>
        <row r="526">
          <cell r="J526">
            <v>51871451</v>
          </cell>
          <cell r="K526" t="str">
            <v>YOLIMA</v>
          </cell>
          <cell r="L526" t="str">
            <v>CORREDOR</v>
          </cell>
          <cell r="M526" t="str">
            <v>ROMERO</v>
          </cell>
        </row>
        <row r="527">
          <cell r="J527">
            <v>51873529</v>
          </cell>
          <cell r="K527" t="str">
            <v>MARIA ANGELICA</v>
          </cell>
          <cell r="L527" t="str">
            <v>SERRANO</v>
          </cell>
          <cell r="M527" t="str">
            <v>VARGAS</v>
          </cell>
        </row>
        <row r="528">
          <cell r="J528">
            <v>51874404</v>
          </cell>
          <cell r="K528" t="str">
            <v>GLADYS CECILIA</v>
          </cell>
          <cell r="L528" t="str">
            <v>MONROY</v>
          </cell>
          <cell r="M528" t="str">
            <v>GONZALEZ</v>
          </cell>
        </row>
        <row r="529">
          <cell r="J529">
            <v>51875279</v>
          </cell>
          <cell r="K529" t="str">
            <v>CARMEN DOLLY</v>
          </cell>
          <cell r="L529" t="str">
            <v>PEDRAZA</v>
          </cell>
          <cell r="M529" t="str">
            <v>NEIRA</v>
          </cell>
        </row>
        <row r="530">
          <cell r="J530">
            <v>51877008</v>
          </cell>
          <cell r="K530" t="str">
            <v>MARTHA PATRICIA</v>
          </cell>
          <cell r="L530" t="str">
            <v>ELLES</v>
          </cell>
          <cell r="M530" t="str">
            <v xml:space="preserve"> OLIVEROS </v>
          </cell>
        </row>
        <row r="531">
          <cell r="J531">
            <v>51878991</v>
          </cell>
          <cell r="K531" t="str">
            <v>ANGELA MARIA</v>
          </cell>
          <cell r="L531" t="str">
            <v>MORALES</v>
          </cell>
          <cell r="M531" t="str">
            <v>MORALES</v>
          </cell>
        </row>
        <row r="532">
          <cell r="J532">
            <v>51881016</v>
          </cell>
          <cell r="K532" t="str">
            <v>NIDIA LUZ</v>
          </cell>
          <cell r="L532" t="str">
            <v>ARIZA</v>
          </cell>
          <cell r="M532" t="str">
            <v>ROJAS</v>
          </cell>
        </row>
        <row r="533">
          <cell r="J533">
            <v>51882429</v>
          </cell>
          <cell r="K533" t="str">
            <v>SANDRA MARCELA</v>
          </cell>
          <cell r="L533" t="str">
            <v>SUAREZ</v>
          </cell>
          <cell r="M533" t="str">
            <v>HERNANDEZ</v>
          </cell>
        </row>
        <row r="534">
          <cell r="J534">
            <v>51883154</v>
          </cell>
          <cell r="K534" t="str">
            <v>ANGELICA MARIA</v>
          </cell>
          <cell r="L534" t="str">
            <v>VARGAS</v>
          </cell>
          <cell r="M534" t="str">
            <v>GUEVARA</v>
          </cell>
        </row>
        <row r="535">
          <cell r="J535">
            <v>51883902</v>
          </cell>
          <cell r="K535" t="str">
            <v>GICELA ARISLEICY</v>
          </cell>
          <cell r="L535" t="str">
            <v xml:space="preserve">MOSQUERA </v>
          </cell>
          <cell r="M535" t="str">
            <v xml:space="preserve">DELGADO </v>
          </cell>
        </row>
        <row r="536">
          <cell r="J536">
            <v>51890425</v>
          </cell>
          <cell r="K536" t="str">
            <v>CLARA EDITH</v>
          </cell>
          <cell r="L536" t="str">
            <v>ACOSTA</v>
          </cell>
          <cell r="M536" t="str">
            <v>MANRIQUE</v>
          </cell>
        </row>
        <row r="537">
          <cell r="J537">
            <v>51896913</v>
          </cell>
          <cell r="K537" t="str">
            <v>MAGDA CECILIA</v>
          </cell>
          <cell r="L537" t="str">
            <v>FAJARDO</v>
          </cell>
          <cell r="M537" t="str">
            <v>RODRIGUEZ</v>
          </cell>
        </row>
        <row r="538">
          <cell r="J538">
            <v>51898556</v>
          </cell>
          <cell r="K538" t="str">
            <v>GLORIA ALEXANDRA</v>
          </cell>
          <cell r="L538" t="str">
            <v>MORENO</v>
          </cell>
          <cell r="M538" t="str">
            <v>BRICEÑO</v>
          </cell>
        </row>
        <row r="539">
          <cell r="J539">
            <v>51904880</v>
          </cell>
          <cell r="K539" t="str">
            <v>AMANDA LUCIA</v>
          </cell>
          <cell r="L539" t="str">
            <v>CASTILLO</v>
          </cell>
          <cell r="M539" t="str">
            <v>SANDOVAL</v>
          </cell>
        </row>
        <row r="540">
          <cell r="J540">
            <v>51905173</v>
          </cell>
          <cell r="K540" t="str">
            <v>SANDRA CONSTANZA</v>
          </cell>
          <cell r="L540" t="str">
            <v>OSPINA</v>
          </cell>
          <cell r="M540" t="str">
            <v>GUTIERREZ</v>
          </cell>
        </row>
        <row r="541">
          <cell r="J541">
            <v>51910497</v>
          </cell>
          <cell r="K541" t="str">
            <v>CLARA INES</v>
          </cell>
          <cell r="L541" t="str">
            <v>MONSALVE</v>
          </cell>
          <cell r="M541" t="str">
            <v>TAVERA</v>
          </cell>
        </row>
        <row r="542">
          <cell r="J542">
            <v>51911015</v>
          </cell>
          <cell r="K542" t="str">
            <v>MAGDA CONCEPCION</v>
          </cell>
          <cell r="L542" t="str">
            <v>GUEVARA</v>
          </cell>
          <cell r="M542" t="str">
            <v>POVEDA</v>
          </cell>
        </row>
        <row r="543">
          <cell r="J543">
            <v>51918707</v>
          </cell>
          <cell r="K543" t="str">
            <v>GLORIA ELIZABETH</v>
          </cell>
          <cell r="L543" t="str">
            <v>APONTE</v>
          </cell>
          <cell r="M543" t="str">
            <v>HERNANDEZ</v>
          </cell>
        </row>
        <row r="544">
          <cell r="J544">
            <v>51923298</v>
          </cell>
          <cell r="K544" t="str">
            <v>LUZ STELLA</v>
          </cell>
          <cell r="L544" t="str">
            <v>COSME</v>
          </cell>
          <cell r="M544" t="str">
            <v>MARIN</v>
          </cell>
        </row>
        <row r="545">
          <cell r="J545">
            <v>51931051</v>
          </cell>
          <cell r="K545" t="str">
            <v>DELIA ROSA</v>
          </cell>
          <cell r="L545" t="str">
            <v>SILGADO</v>
          </cell>
          <cell r="M545" t="str">
            <v>BETANCOURT</v>
          </cell>
        </row>
        <row r="546">
          <cell r="J546">
            <v>51932654</v>
          </cell>
          <cell r="K546" t="str">
            <v>CIELO MARIA EDELMIRA</v>
          </cell>
          <cell r="L546" t="str">
            <v xml:space="preserve">TELLEZ </v>
          </cell>
          <cell r="M546" t="str">
            <v xml:space="preserve">POVEDA </v>
          </cell>
        </row>
        <row r="547">
          <cell r="J547">
            <v>51935382</v>
          </cell>
          <cell r="K547" t="str">
            <v>LUZ ADRIANA</v>
          </cell>
          <cell r="L547" t="str">
            <v>RONCANCIO</v>
          </cell>
          <cell r="M547" t="str">
            <v>HURTADO</v>
          </cell>
        </row>
        <row r="548">
          <cell r="J548">
            <v>51935571</v>
          </cell>
          <cell r="K548" t="str">
            <v>FLOR NUBIA</v>
          </cell>
          <cell r="L548" t="str">
            <v>PENA</v>
          </cell>
          <cell r="M548" t="str">
            <v>GONZALEZ</v>
          </cell>
        </row>
        <row r="549">
          <cell r="J549">
            <v>51936740</v>
          </cell>
          <cell r="K549" t="str">
            <v>LINA MARIA</v>
          </cell>
          <cell r="L549" t="str">
            <v>CALDERON</v>
          </cell>
          <cell r="M549" t="str">
            <v>PEREZ</v>
          </cell>
        </row>
        <row r="550">
          <cell r="J550">
            <v>51959892</v>
          </cell>
          <cell r="K550" t="str">
            <v>NADYA</v>
          </cell>
          <cell r="L550" t="str">
            <v xml:space="preserve">RESTREPO </v>
          </cell>
          <cell r="M550" t="str">
            <v xml:space="preserve">SANCHEZ </v>
          </cell>
        </row>
        <row r="551">
          <cell r="J551">
            <v>51966289</v>
          </cell>
          <cell r="K551" t="str">
            <v>SANDRA</v>
          </cell>
          <cell r="L551" t="str">
            <v>HERNANDEZ</v>
          </cell>
          <cell r="M551" t="str">
            <v>AREVALO</v>
          </cell>
        </row>
        <row r="552">
          <cell r="J552">
            <v>51968655</v>
          </cell>
          <cell r="K552" t="str">
            <v>EDNA YOLIMA</v>
          </cell>
          <cell r="L552" t="str">
            <v xml:space="preserve">ALVAREZ </v>
          </cell>
          <cell r="M552" t="str">
            <v xml:space="preserve">CASTAÑEDA </v>
          </cell>
        </row>
        <row r="553">
          <cell r="J553">
            <v>51968675</v>
          </cell>
          <cell r="K553" t="str">
            <v>GLORIA INES</v>
          </cell>
          <cell r="L553" t="str">
            <v>VARGAS</v>
          </cell>
          <cell r="M553" t="str">
            <v>BELTRAN</v>
          </cell>
        </row>
        <row r="554">
          <cell r="J554">
            <v>51969850</v>
          </cell>
          <cell r="K554" t="str">
            <v>LUZ NIDIA</v>
          </cell>
          <cell r="L554" t="str">
            <v xml:space="preserve">SANCHEZ </v>
          </cell>
          <cell r="M554" t="str">
            <v xml:space="preserve">MARTINEZ </v>
          </cell>
        </row>
        <row r="555">
          <cell r="J555">
            <v>51973621</v>
          </cell>
          <cell r="K555" t="str">
            <v xml:space="preserve"> CLAUDIA ESPERANZA</v>
          </cell>
          <cell r="L555" t="str">
            <v>SILVA</v>
          </cell>
          <cell r="M555" t="str">
            <v xml:space="preserve"> CORDERO</v>
          </cell>
        </row>
        <row r="556">
          <cell r="J556">
            <v>51985205</v>
          </cell>
          <cell r="K556" t="str">
            <v>CLARA VIVIANA</v>
          </cell>
          <cell r="L556" t="str">
            <v xml:space="preserve">PLAZAS </v>
          </cell>
          <cell r="M556" t="str">
            <v xml:space="preserve">GOMEZ </v>
          </cell>
        </row>
        <row r="557">
          <cell r="J557">
            <v>51986117</v>
          </cell>
          <cell r="K557" t="str">
            <v>NOHEMY</v>
          </cell>
          <cell r="L557" t="str">
            <v xml:space="preserve">BAREÑO </v>
          </cell>
          <cell r="M557">
            <v>0</v>
          </cell>
        </row>
        <row r="558">
          <cell r="J558">
            <v>51990843</v>
          </cell>
          <cell r="K558" t="str">
            <v>ALEXANDRA</v>
          </cell>
          <cell r="L558" t="str">
            <v xml:space="preserve">BRICEÑO </v>
          </cell>
          <cell r="M558" t="str">
            <v xml:space="preserve">ACERO </v>
          </cell>
        </row>
        <row r="559">
          <cell r="J559">
            <v>51991538</v>
          </cell>
          <cell r="K559" t="str">
            <v>ANA JANETH</v>
          </cell>
          <cell r="L559" t="str">
            <v>BERNAL</v>
          </cell>
          <cell r="M559" t="str">
            <v>REYES</v>
          </cell>
        </row>
        <row r="560">
          <cell r="J560">
            <v>51999539</v>
          </cell>
          <cell r="K560" t="str">
            <v>MARTHA LUCIA</v>
          </cell>
          <cell r="L560" t="str">
            <v xml:space="preserve">CIPAGAUTA </v>
          </cell>
          <cell r="M560" t="str">
            <v xml:space="preserve">CORREA </v>
          </cell>
        </row>
        <row r="561">
          <cell r="J561">
            <v>52006020</v>
          </cell>
          <cell r="K561" t="str">
            <v>YENNY EDITH</v>
          </cell>
          <cell r="L561" t="str">
            <v>ALARCON</v>
          </cell>
          <cell r="M561" t="str">
            <v>QUIROGA</v>
          </cell>
        </row>
        <row r="562">
          <cell r="J562">
            <v>52007662</v>
          </cell>
          <cell r="K562" t="str">
            <v>MYRIAM</v>
          </cell>
          <cell r="L562" t="str">
            <v>CESPEDES</v>
          </cell>
          <cell r="M562" t="str">
            <v>MORENO</v>
          </cell>
        </row>
        <row r="563">
          <cell r="J563">
            <v>52010731</v>
          </cell>
          <cell r="K563" t="str">
            <v>DIANA ROCIO</v>
          </cell>
          <cell r="L563" t="str">
            <v xml:space="preserve">OLIVARES </v>
          </cell>
          <cell r="M563" t="str">
            <v xml:space="preserve">GUZMAN </v>
          </cell>
        </row>
        <row r="564">
          <cell r="J564">
            <v>52017031</v>
          </cell>
          <cell r="K564" t="str">
            <v>GLORIA INES</v>
          </cell>
          <cell r="L564" t="str">
            <v>ROJAS</v>
          </cell>
          <cell r="M564" t="str">
            <v>LARA</v>
          </cell>
        </row>
        <row r="565">
          <cell r="J565">
            <v>52021844</v>
          </cell>
          <cell r="K565" t="str">
            <v>JACKELINE</v>
          </cell>
          <cell r="L565" t="str">
            <v>ORTIZ</v>
          </cell>
          <cell r="M565" t="str">
            <v>TOLE</v>
          </cell>
        </row>
        <row r="566">
          <cell r="J566">
            <v>52026885</v>
          </cell>
          <cell r="K566" t="str">
            <v>NELLY YANETH</v>
          </cell>
          <cell r="L566" t="str">
            <v>MASMELA</v>
          </cell>
          <cell r="M566">
            <v>0</v>
          </cell>
        </row>
        <row r="567">
          <cell r="J567">
            <v>52029595</v>
          </cell>
          <cell r="K567" t="str">
            <v>MARIA ANGELICA</v>
          </cell>
          <cell r="L567" t="str">
            <v xml:space="preserve">TOVAR </v>
          </cell>
          <cell r="M567" t="str">
            <v xml:space="preserve">RODRIGUEZ </v>
          </cell>
        </row>
        <row r="568">
          <cell r="J568">
            <v>52034860</v>
          </cell>
          <cell r="K568" t="str">
            <v>ITZA PATRICIA</v>
          </cell>
          <cell r="L568" t="str">
            <v>JIMENEZ</v>
          </cell>
          <cell r="M568" t="str">
            <v>SALINAS</v>
          </cell>
        </row>
        <row r="569">
          <cell r="J569">
            <v>52038569</v>
          </cell>
          <cell r="K569" t="str">
            <v>BEATRIZ</v>
          </cell>
          <cell r="L569" t="str">
            <v>OVIEDO</v>
          </cell>
          <cell r="M569" t="str">
            <v>CAMARGO</v>
          </cell>
        </row>
        <row r="570">
          <cell r="J570">
            <v>52045468</v>
          </cell>
          <cell r="K570" t="str">
            <v>LUCIA</v>
          </cell>
          <cell r="L570" t="str">
            <v xml:space="preserve">CAMACHO </v>
          </cell>
          <cell r="M570" t="str">
            <v xml:space="preserve">CAMPOS </v>
          </cell>
        </row>
        <row r="571">
          <cell r="J571">
            <v>52049777</v>
          </cell>
          <cell r="K571" t="str">
            <v>CENAIDA ROCIO</v>
          </cell>
          <cell r="L571" t="str">
            <v>SACRISTAN</v>
          </cell>
          <cell r="M571" t="str">
            <v>GUTIERREZ</v>
          </cell>
        </row>
        <row r="572">
          <cell r="J572">
            <v>52060393</v>
          </cell>
          <cell r="K572" t="str">
            <v>RAQUEL</v>
          </cell>
          <cell r="L572" t="str">
            <v xml:space="preserve">PARADA </v>
          </cell>
          <cell r="M572" t="str">
            <v xml:space="preserve">PATIÑO </v>
          </cell>
        </row>
        <row r="573">
          <cell r="J573">
            <v>52070542</v>
          </cell>
          <cell r="K573" t="str">
            <v>ALEXANDRA</v>
          </cell>
          <cell r="L573" t="str">
            <v xml:space="preserve">RAMIREZ </v>
          </cell>
          <cell r="M573" t="str">
            <v xml:space="preserve">GONZALEZ </v>
          </cell>
        </row>
        <row r="574">
          <cell r="J574">
            <v>52070643</v>
          </cell>
          <cell r="K574" t="str">
            <v>OLGA LUCIA</v>
          </cell>
          <cell r="L574" t="str">
            <v>BERNAL</v>
          </cell>
          <cell r="M574" t="str">
            <v>ARANGO</v>
          </cell>
        </row>
        <row r="575">
          <cell r="J575">
            <v>52072403</v>
          </cell>
          <cell r="K575" t="str">
            <v>YENNY ROCIO</v>
          </cell>
          <cell r="L575" t="str">
            <v>FORERO</v>
          </cell>
          <cell r="M575" t="str">
            <v>SANTAMARIA</v>
          </cell>
        </row>
        <row r="576">
          <cell r="J576">
            <v>52086417</v>
          </cell>
          <cell r="K576" t="str">
            <v>MARTHA LUCIA</v>
          </cell>
          <cell r="L576" t="str">
            <v xml:space="preserve">TAMAYO </v>
          </cell>
          <cell r="M576" t="str">
            <v xml:space="preserve">JOVEN </v>
          </cell>
        </row>
        <row r="577">
          <cell r="J577">
            <v>52096037</v>
          </cell>
          <cell r="K577" t="str">
            <v>RUTH HELENA</v>
          </cell>
          <cell r="L577" t="str">
            <v>LOPEZ</v>
          </cell>
          <cell r="M577" t="str">
            <v>CLARO</v>
          </cell>
        </row>
        <row r="578">
          <cell r="J578">
            <v>52096637</v>
          </cell>
          <cell r="K578" t="str">
            <v>NELSY MIREYA</v>
          </cell>
          <cell r="L578" t="str">
            <v xml:space="preserve">BERNAL  </v>
          </cell>
          <cell r="M578" t="str">
            <v>GUTIERREZ</v>
          </cell>
        </row>
        <row r="579">
          <cell r="J579">
            <v>52104227</v>
          </cell>
          <cell r="K579" t="str">
            <v>EMMA LILIANA</v>
          </cell>
          <cell r="L579" t="str">
            <v xml:space="preserve">BELTRAN </v>
          </cell>
          <cell r="M579" t="str">
            <v xml:space="preserve">VELASQUEZ </v>
          </cell>
        </row>
        <row r="580">
          <cell r="J580">
            <v>52108013</v>
          </cell>
          <cell r="K580" t="str">
            <v>RUBY ESPERANZA</v>
          </cell>
          <cell r="L580" t="str">
            <v>GIRALDO</v>
          </cell>
          <cell r="M580" t="str">
            <v>PAEZ</v>
          </cell>
        </row>
        <row r="581">
          <cell r="J581">
            <v>52129220</v>
          </cell>
          <cell r="K581" t="str">
            <v>SANDRA PATRICIA</v>
          </cell>
          <cell r="L581" t="str">
            <v xml:space="preserve">GONZALEZ </v>
          </cell>
          <cell r="M581">
            <v>0</v>
          </cell>
        </row>
        <row r="582">
          <cell r="J582">
            <v>52144926</v>
          </cell>
          <cell r="K582" t="str">
            <v>CAROLINA IVETTE</v>
          </cell>
          <cell r="L582" t="str">
            <v>TORRES</v>
          </cell>
          <cell r="M582" t="str">
            <v>MARTIN</v>
          </cell>
        </row>
        <row r="583">
          <cell r="J583">
            <v>52145599</v>
          </cell>
          <cell r="K583" t="str">
            <v>ALBA LUCY</v>
          </cell>
          <cell r="L583" t="str">
            <v xml:space="preserve">OVIEDO </v>
          </cell>
          <cell r="M583" t="str">
            <v xml:space="preserve">MUÑOZ </v>
          </cell>
        </row>
        <row r="584">
          <cell r="J584">
            <v>52150076</v>
          </cell>
          <cell r="K584" t="str">
            <v>MONICA DEL PILAR</v>
          </cell>
          <cell r="L584" t="str">
            <v xml:space="preserve">CASTILLO </v>
          </cell>
          <cell r="M584" t="str">
            <v xml:space="preserve">ALBADAN </v>
          </cell>
        </row>
        <row r="585">
          <cell r="J585">
            <v>52173768</v>
          </cell>
          <cell r="K585" t="str">
            <v>ELIA ROCIO</v>
          </cell>
          <cell r="L585" t="str">
            <v xml:space="preserve">GOMEZ </v>
          </cell>
          <cell r="M585" t="str">
            <v xml:space="preserve">ALVARADO </v>
          </cell>
        </row>
        <row r="586">
          <cell r="J586">
            <v>52181349</v>
          </cell>
          <cell r="K586" t="str">
            <v>NIDIAN YANETH</v>
          </cell>
          <cell r="L586" t="str">
            <v>VIASUS</v>
          </cell>
          <cell r="M586" t="str">
            <v>GAMBOA</v>
          </cell>
        </row>
        <row r="587">
          <cell r="J587">
            <v>52207146</v>
          </cell>
          <cell r="K587" t="str">
            <v>ANA MILENA</v>
          </cell>
          <cell r="L587" t="str">
            <v xml:space="preserve">CONTRERAS </v>
          </cell>
          <cell r="M587" t="str">
            <v xml:space="preserve">CIFUENTES </v>
          </cell>
        </row>
        <row r="588">
          <cell r="J588">
            <v>52214294</v>
          </cell>
          <cell r="K588" t="str">
            <v>MARIA PAOLA</v>
          </cell>
          <cell r="L588" t="str">
            <v xml:space="preserve">TORRES </v>
          </cell>
          <cell r="M588" t="str">
            <v xml:space="preserve">OBANDO </v>
          </cell>
        </row>
        <row r="589">
          <cell r="J589">
            <v>52215786</v>
          </cell>
          <cell r="K589" t="str">
            <v>NANCY LILIANA</v>
          </cell>
          <cell r="L589" t="str">
            <v xml:space="preserve">CARDOZO </v>
          </cell>
          <cell r="M589" t="str">
            <v xml:space="preserve">HERRERA </v>
          </cell>
        </row>
        <row r="590">
          <cell r="J590">
            <v>52216157</v>
          </cell>
          <cell r="K590" t="str">
            <v>KAROLD EDITH</v>
          </cell>
          <cell r="L590" t="str">
            <v xml:space="preserve">ALVAREZ </v>
          </cell>
          <cell r="M590" t="str">
            <v xml:space="preserve">VIÑUELA  </v>
          </cell>
        </row>
        <row r="591">
          <cell r="J591">
            <v>52218503</v>
          </cell>
          <cell r="K591" t="str">
            <v>DORISNEY</v>
          </cell>
          <cell r="L591" t="str">
            <v xml:space="preserve">ORDUNA </v>
          </cell>
          <cell r="M591" t="str">
            <v xml:space="preserve">HOLGUIN </v>
          </cell>
        </row>
        <row r="592">
          <cell r="J592">
            <v>52221872</v>
          </cell>
          <cell r="K592" t="str">
            <v>MONICA ALEXANDRA</v>
          </cell>
          <cell r="L592" t="str">
            <v xml:space="preserve">GONZALEZ </v>
          </cell>
          <cell r="M592" t="str">
            <v xml:space="preserve">QUINTANA </v>
          </cell>
        </row>
        <row r="593">
          <cell r="J593">
            <v>52223942</v>
          </cell>
          <cell r="K593" t="str">
            <v>CLAUDIA LILIANA</v>
          </cell>
          <cell r="L593" t="str">
            <v>MORALES</v>
          </cell>
          <cell r="M593" t="str">
            <v>PINEDO</v>
          </cell>
        </row>
        <row r="594">
          <cell r="J594">
            <v>52228348</v>
          </cell>
          <cell r="K594" t="str">
            <v>DIANA PATRICIA</v>
          </cell>
          <cell r="L594" t="str">
            <v>AGUILAR</v>
          </cell>
          <cell r="M594" t="str">
            <v>ROJAS</v>
          </cell>
        </row>
        <row r="595">
          <cell r="J595">
            <v>52232581</v>
          </cell>
          <cell r="K595" t="str">
            <v>YANETH</v>
          </cell>
          <cell r="L595" t="str">
            <v>VARGAS</v>
          </cell>
          <cell r="M595" t="str">
            <v>GUERRRERO</v>
          </cell>
        </row>
        <row r="596">
          <cell r="J596">
            <v>52240722</v>
          </cell>
          <cell r="K596" t="str">
            <v>ANGELICA MARIA</v>
          </cell>
          <cell r="L596" t="str">
            <v>AGUDELO</v>
          </cell>
          <cell r="M596" t="str">
            <v>ARDILA</v>
          </cell>
        </row>
        <row r="597">
          <cell r="J597">
            <v>52260024</v>
          </cell>
          <cell r="K597" t="str">
            <v>SUGEY OLIVA</v>
          </cell>
          <cell r="L597" t="str">
            <v xml:space="preserve">RAMIREZ </v>
          </cell>
          <cell r="M597" t="str">
            <v xml:space="preserve">MURILLO </v>
          </cell>
        </row>
        <row r="598">
          <cell r="J598">
            <v>52260568</v>
          </cell>
          <cell r="K598" t="str">
            <v>NATALIA ANDREA</v>
          </cell>
          <cell r="L598" t="str">
            <v>TRIANA</v>
          </cell>
          <cell r="M598" t="str">
            <v>ALVAREZ</v>
          </cell>
        </row>
        <row r="599">
          <cell r="J599">
            <v>52262607</v>
          </cell>
          <cell r="K599" t="str">
            <v>DIANA MARCELA</v>
          </cell>
          <cell r="L599" t="str">
            <v xml:space="preserve">MARTINEZ </v>
          </cell>
          <cell r="M599" t="str">
            <v xml:space="preserve">CHOACHI </v>
          </cell>
        </row>
        <row r="600">
          <cell r="J600">
            <v>52263237</v>
          </cell>
          <cell r="K600" t="str">
            <v>CLARA MONICA</v>
          </cell>
          <cell r="L600" t="str">
            <v>PUENTES</v>
          </cell>
          <cell r="M600" t="str">
            <v>LATORRE</v>
          </cell>
        </row>
        <row r="601">
          <cell r="J601">
            <v>52265349</v>
          </cell>
          <cell r="K601" t="str">
            <v>PAOLA</v>
          </cell>
          <cell r="L601" t="str">
            <v>GUTIERREZ</v>
          </cell>
          <cell r="M601" t="str">
            <v>VALENCIA</v>
          </cell>
        </row>
        <row r="602">
          <cell r="J602">
            <v>52269973</v>
          </cell>
          <cell r="K602" t="str">
            <v>LILIANA</v>
          </cell>
          <cell r="L602" t="str">
            <v xml:space="preserve">GONZALEZ </v>
          </cell>
          <cell r="M602" t="str">
            <v xml:space="preserve">CORREDOR </v>
          </cell>
        </row>
        <row r="603">
          <cell r="J603">
            <v>52270867</v>
          </cell>
          <cell r="K603" t="str">
            <v>SANDRA MARCELA</v>
          </cell>
          <cell r="L603" t="str">
            <v xml:space="preserve">SANCHEZ </v>
          </cell>
          <cell r="M603" t="str">
            <v xml:space="preserve">CARDENAS </v>
          </cell>
        </row>
        <row r="604">
          <cell r="J604">
            <v>52273050</v>
          </cell>
          <cell r="K604" t="str">
            <v>DIANA MARITZA</v>
          </cell>
          <cell r="L604" t="str">
            <v xml:space="preserve">ORTIZ </v>
          </cell>
          <cell r="M604" t="str">
            <v xml:space="preserve">FORERO </v>
          </cell>
        </row>
        <row r="605">
          <cell r="J605">
            <v>52291208</v>
          </cell>
          <cell r="K605" t="str">
            <v>GLORIA CRISTINA</v>
          </cell>
          <cell r="L605" t="str">
            <v>RAMOS</v>
          </cell>
          <cell r="M605" t="str">
            <v>OLARTE</v>
          </cell>
        </row>
        <row r="606">
          <cell r="J606">
            <v>52308433</v>
          </cell>
          <cell r="K606" t="str">
            <v>DAMIANA</v>
          </cell>
          <cell r="L606" t="str">
            <v>CHAVERRA</v>
          </cell>
          <cell r="M606" t="str">
            <v>MENA</v>
          </cell>
        </row>
        <row r="607">
          <cell r="J607">
            <v>52308450</v>
          </cell>
          <cell r="K607" t="str">
            <v>CLAUDIA</v>
          </cell>
          <cell r="L607" t="str">
            <v>PEDRAZA</v>
          </cell>
          <cell r="M607" t="str">
            <v>ALDANA</v>
          </cell>
        </row>
        <row r="608">
          <cell r="J608">
            <v>52334594</v>
          </cell>
          <cell r="K608" t="str">
            <v>SULMA TERESA</v>
          </cell>
          <cell r="L608" t="str">
            <v xml:space="preserve">CAVIEDES </v>
          </cell>
          <cell r="M608" t="str">
            <v xml:space="preserve">CIFUENTES </v>
          </cell>
        </row>
        <row r="609">
          <cell r="J609">
            <v>52349558</v>
          </cell>
          <cell r="K609" t="str">
            <v>REINA ELVIRA</v>
          </cell>
          <cell r="L609" t="str">
            <v>VILLEGAS</v>
          </cell>
          <cell r="M609" t="str">
            <v>AGUILAR</v>
          </cell>
        </row>
        <row r="610">
          <cell r="J610">
            <v>52352170</v>
          </cell>
          <cell r="K610" t="str">
            <v>ANGELA ANDREA</v>
          </cell>
          <cell r="L610" t="str">
            <v xml:space="preserve">CASTRO </v>
          </cell>
          <cell r="M610" t="str">
            <v xml:space="preserve">RENDON </v>
          </cell>
        </row>
        <row r="611">
          <cell r="J611">
            <v>52359692</v>
          </cell>
          <cell r="K611" t="str">
            <v>SANDRA PATRICIA</v>
          </cell>
          <cell r="L611" t="str">
            <v xml:space="preserve">SOTELLO </v>
          </cell>
          <cell r="M611" t="str">
            <v xml:space="preserve">TELLEZ </v>
          </cell>
        </row>
        <row r="612">
          <cell r="J612">
            <v>52364521</v>
          </cell>
          <cell r="K612" t="str">
            <v>MARTHA PATRICIA</v>
          </cell>
          <cell r="L612" t="str">
            <v xml:space="preserve">ONATRA </v>
          </cell>
          <cell r="M612" t="str">
            <v xml:space="preserve">GONZALEZ </v>
          </cell>
        </row>
        <row r="613">
          <cell r="J613">
            <v>52368293</v>
          </cell>
          <cell r="K613" t="str">
            <v>ROCIO</v>
          </cell>
          <cell r="L613" t="str">
            <v xml:space="preserve">LEON </v>
          </cell>
          <cell r="M613" t="str">
            <v>ÁYA</v>
          </cell>
        </row>
        <row r="614">
          <cell r="J614">
            <v>52369596</v>
          </cell>
          <cell r="K614" t="str">
            <v>MARYCELA</v>
          </cell>
          <cell r="L614" t="str">
            <v xml:space="preserve">RODRIGUEZ </v>
          </cell>
          <cell r="M614" t="str">
            <v xml:space="preserve">DIAZ </v>
          </cell>
        </row>
        <row r="615">
          <cell r="J615">
            <v>52375801</v>
          </cell>
          <cell r="K615" t="str">
            <v>DIANA MARCELA</v>
          </cell>
          <cell r="L615" t="str">
            <v xml:space="preserve">SANDOVAL </v>
          </cell>
          <cell r="M615" t="str">
            <v xml:space="preserve">GIL </v>
          </cell>
        </row>
        <row r="616">
          <cell r="J616">
            <v>52377946</v>
          </cell>
          <cell r="K616" t="str">
            <v>ADRIANA CONSTANZA</v>
          </cell>
          <cell r="L616" t="str">
            <v xml:space="preserve">VELANDIA </v>
          </cell>
          <cell r="M616" t="str">
            <v xml:space="preserve">ROZO </v>
          </cell>
        </row>
        <row r="617">
          <cell r="J617">
            <v>52383930</v>
          </cell>
          <cell r="K617" t="str">
            <v>HELEN YOHANNA</v>
          </cell>
          <cell r="L617" t="str">
            <v>RODRIGUEZ</v>
          </cell>
          <cell r="M617" t="str">
            <v>REYES</v>
          </cell>
        </row>
        <row r="618">
          <cell r="J618">
            <v>52409006</v>
          </cell>
          <cell r="K618" t="str">
            <v>SANDRA ROCIO</v>
          </cell>
          <cell r="L618" t="str">
            <v>AVILA</v>
          </cell>
          <cell r="M618" t="str">
            <v>FORERO</v>
          </cell>
        </row>
        <row r="619">
          <cell r="J619">
            <v>52411747</v>
          </cell>
          <cell r="K619" t="str">
            <v>CLAUDIA INES</v>
          </cell>
          <cell r="L619" t="str">
            <v>POVEDA</v>
          </cell>
          <cell r="M619" t="str">
            <v>SANABRIA</v>
          </cell>
        </row>
        <row r="620">
          <cell r="J620">
            <v>52415047</v>
          </cell>
          <cell r="K620" t="str">
            <v>OLGA LUCIA</v>
          </cell>
          <cell r="L620" t="str">
            <v>REYES</v>
          </cell>
          <cell r="M620" t="str">
            <v xml:space="preserve"> HERNANDEZ </v>
          </cell>
        </row>
        <row r="621">
          <cell r="J621">
            <v>52427161</v>
          </cell>
          <cell r="K621" t="str">
            <v>ANGELICA MARIA</v>
          </cell>
          <cell r="L621" t="str">
            <v>ZUBIETA</v>
          </cell>
          <cell r="M621" t="str">
            <v>CUFIÑO</v>
          </cell>
        </row>
        <row r="622">
          <cell r="J622">
            <v>52429996</v>
          </cell>
          <cell r="K622" t="str">
            <v>YAZMIN MILENA</v>
          </cell>
          <cell r="L622" t="str">
            <v xml:space="preserve">MONROY </v>
          </cell>
          <cell r="M622" t="str">
            <v xml:space="preserve">MARTINEZ </v>
          </cell>
        </row>
        <row r="623">
          <cell r="J623">
            <v>52433050</v>
          </cell>
          <cell r="K623" t="str">
            <v>SANDRA MILENA</v>
          </cell>
          <cell r="L623" t="str">
            <v xml:space="preserve">COLMENARES </v>
          </cell>
          <cell r="M623" t="str">
            <v xml:space="preserve">VEGA </v>
          </cell>
        </row>
        <row r="624">
          <cell r="J624">
            <v>52436601</v>
          </cell>
          <cell r="K624" t="str">
            <v>NOHORA LUZ</v>
          </cell>
          <cell r="L624" t="str">
            <v xml:space="preserve">MARTINEZ </v>
          </cell>
          <cell r="M624" t="str">
            <v xml:space="preserve">REY </v>
          </cell>
        </row>
        <row r="625">
          <cell r="J625">
            <v>52438704</v>
          </cell>
          <cell r="K625" t="str">
            <v xml:space="preserve">DORIS YOLANDA </v>
          </cell>
          <cell r="L625" t="str">
            <v xml:space="preserve">SEPULVEDA  </v>
          </cell>
          <cell r="M625" t="str">
            <v>DUARTE</v>
          </cell>
        </row>
        <row r="626">
          <cell r="J626">
            <v>52455315</v>
          </cell>
          <cell r="K626" t="str">
            <v>CLEMENCIA HELENA</v>
          </cell>
          <cell r="L626" t="str">
            <v xml:space="preserve">GIRALDO </v>
          </cell>
          <cell r="M626" t="str">
            <v xml:space="preserve">GUTIERREZ </v>
          </cell>
        </row>
        <row r="627">
          <cell r="J627">
            <v>52455955</v>
          </cell>
          <cell r="K627" t="str">
            <v>CARMEN PAOLA</v>
          </cell>
          <cell r="L627" t="str">
            <v xml:space="preserve">VELEZ </v>
          </cell>
          <cell r="M627" t="str">
            <v xml:space="preserve">MARROQUIN </v>
          </cell>
        </row>
        <row r="628">
          <cell r="J628">
            <v>52466575</v>
          </cell>
          <cell r="K628" t="str">
            <v>ARALY ALEJANDRA</v>
          </cell>
          <cell r="L628" t="str">
            <v xml:space="preserve">VELASCO </v>
          </cell>
          <cell r="M628" t="str">
            <v xml:space="preserve">RUIZ </v>
          </cell>
        </row>
        <row r="629">
          <cell r="J629">
            <v>52482741</v>
          </cell>
          <cell r="K629" t="str">
            <v>MARIA ANGELICA</v>
          </cell>
          <cell r="L629" t="str">
            <v xml:space="preserve">ZAMORA </v>
          </cell>
          <cell r="M629" t="str">
            <v xml:space="preserve">BAUTISTA </v>
          </cell>
        </row>
        <row r="630">
          <cell r="J630">
            <v>52486640</v>
          </cell>
          <cell r="K630" t="str">
            <v>NATALIA ANDREA</v>
          </cell>
          <cell r="L630" t="str">
            <v xml:space="preserve">BERMUDEZ </v>
          </cell>
          <cell r="M630" t="str">
            <v xml:space="preserve">DIAZ </v>
          </cell>
        </row>
        <row r="631">
          <cell r="J631">
            <v>52488375</v>
          </cell>
          <cell r="K631" t="str">
            <v>MILETH VIVIANA</v>
          </cell>
          <cell r="L631" t="str">
            <v xml:space="preserve">VERA </v>
          </cell>
          <cell r="M631" t="str">
            <v xml:space="preserve">CASTRO </v>
          </cell>
        </row>
        <row r="632">
          <cell r="J632">
            <v>52490732</v>
          </cell>
          <cell r="K632" t="str">
            <v>INGRID KAREN</v>
          </cell>
          <cell r="L632" t="str">
            <v xml:space="preserve">OLSSON </v>
          </cell>
          <cell r="M632" t="str">
            <v xml:space="preserve">VARGAS </v>
          </cell>
        </row>
        <row r="633">
          <cell r="J633">
            <v>52492290</v>
          </cell>
          <cell r="K633" t="str">
            <v>CAROLINA</v>
          </cell>
          <cell r="L633" t="str">
            <v xml:space="preserve">DE LA TORRE </v>
          </cell>
          <cell r="M633" t="str">
            <v xml:space="preserve">DUEÑAS </v>
          </cell>
        </row>
        <row r="634">
          <cell r="J634">
            <v>52496774</v>
          </cell>
          <cell r="K634" t="str">
            <v>JOHANNA MERCEDES</v>
          </cell>
          <cell r="L634" t="str">
            <v xml:space="preserve">MARTIN </v>
          </cell>
          <cell r="M634" t="str">
            <v xml:space="preserve">GONZALEZ </v>
          </cell>
        </row>
        <row r="635">
          <cell r="J635">
            <v>52506226</v>
          </cell>
          <cell r="K635" t="str">
            <v>SANDRA MILENA</v>
          </cell>
          <cell r="L635" t="str">
            <v xml:space="preserve">CORTES </v>
          </cell>
          <cell r="M635" t="str">
            <v xml:space="preserve">JIMENEZ </v>
          </cell>
        </row>
        <row r="636">
          <cell r="J636">
            <v>52515257</v>
          </cell>
          <cell r="K636" t="str">
            <v>XIMENA ANDREA</v>
          </cell>
          <cell r="L636" t="str">
            <v>GAITAN</v>
          </cell>
          <cell r="M636" t="str">
            <v>BETANCOURT</v>
          </cell>
        </row>
        <row r="637">
          <cell r="J637">
            <v>52521716</v>
          </cell>
          <cell r="K637" t="str">
            <v>HIMELDA JEOVANNA DEL PILAR</v>
          </cell>
          <cell r="L637" t="str">
            <v>MAHECHA</v>
          </cell>
          <cell r="M637" t="str">
            <v>RODRIGUEZ</v>
          </cell>
        </row>
        <row r="638">
          <cell r="J638">
            <v>52525793</v>
          </cell>
          <cell r="K638" t="str">
            <v>DENNYS ADRIANA</v>
          </cell>
          <cell r="L638" t="str">
            <v xml:space="preserve">TIBABIJA </v>
          </cell>
          <cell r="M638" t="str">
            <v xml:space="preserve">LADINO </v>
          </cell>
        </row>
        <row r="639">
          <cell r="J639">
            <v>52533560</v>
          </cell>
          <cell r="K639" t="str">
            <v>OLGA YOLANDA</v>
          </cell>
          <cell r="L639" t="str">
            <v xml:space="preserve">PINZON </v>
          </cell>
          <cell r="M639" t="str">
            <v xml:space="preserve">ZAPATA </v>
          </cell>
        </row>
        <row r="640">
          <cell r="J640">
            <v>52536145</v>
          </cell>
          <cell r="K640" t="str">
            <v>CAROLINA</v>
          </cell>
          <cell r="L640" t="str">
            <v>SUAREZ</v>
          </cell>
          <cell r="M640" t="str">
            <v>CABEZA</v>
          </cell>
        </row>
        <row r="641">
          <cell r="J641">
            <v>52539608</v>
          </cell>
          <cell r="K641" t="str">
            <v>NIDIA CAROLINA</v>
          </cell>
          <cell r="L641" t="str">
            <v>LOZANO</v>
          </cell>
          <cell r="M641" t="str">
            <v>RUIZ</v>
          </cell>
        </row>
        <row r="642">
          <cell r="J642">
            <v>52550074</v>
          </cell>
          <cell r="K642" t="str">
            <v>SANDRA PATRICIA</v>
          </cell>
          <cell r="L642" t="str">
            <v xml:space="preserve">ROZO </v>
          </cell>
          <cell r="M642" t="str">
            <v xml:space="preserve">CORREDOR </v>
          </cell>
        </row>
        <row r="643">
          <cell r="J643">
            <v>52553269</v>
          </cell>
          <cell r="K643" t="str">
            <v xml:space="preserve">CLAUDIA LILIANA </v>
          </cell>
          <cell r="L643" t="str">
            <v xml:space="preserve">FORERO </v>
          </cell>
          <cell r="M643" t="str">
            <v xml:space="preserve">NIÑO </v>
          </cell>
        </row>
        <row r="644">
          <cell r="J644">
            <v>52555242</v>
          </cell>
          <cell r="K644" t="str">
            <v>ELIANA</v>
          </cell>
          <cell r="L644" t="str">
            <v>PINEDA</v>
          </cell>
          <cell r="M644" t="str">
            <v>CEPEDA</v>
          </cell>
        </row>
        <row r="645">
          <cell r="J645">
            <v>52559589</v>
          </cell>
          <cell r="K645" t="str">
            <v>GLADYS</v>
          </cell>
          <cell r="L645" t="str">
            <v xml:space="preserve">PARRA </v>
          </cell>
          <cell r="M645" t="str">
            <v xml:space="preserve">GIL </v>
          </cell>
        </row>
        <row r="646">
          <cell r="J646">
            <v>52561260</v>
          </cell>
          <cell r="K646" t="str">
            <v>ANGELA CONSUELO</v>
          </cell>
          <cell r="L646" t="str">
            <v>LAGOS</v>
          </cell>
          <cell r="M646" t="str">
            <v>PRIETO</v>
          </cell>
        </row>
        <row r="647">
          <cell r="J647">
            <v>52690616</v>
          </cell>
          <cell r="K647" t="str">
            <v>ANA MARIA</v>
          </cell>
          <cell r="L647" t="str">
            <v xml:space="preserve">GARCIA </v>
          </cell>
          <cell r="M647" t="str">
            <v xml:space="preserve">SIERRA </v>
          </cell>
        </row>
        <row r="648">
          <cell r="J648">
            <v>52702335</v>
          </cell>
          <cell r="K648" t="str">
            <v>BARBARA ALEXANDRA</v>
          </cell>
          <cell r="L648" t="str">
            <v xml:space="preserve">LOPEZ </v>
          </cell>
          <cell r="M648" t="str">
            <v xml:space="preserve">MENDOZA </v>
          </cell>
        </row>
        <row r="649">
          <cell r="J649">
            <v>52711358</v>
          </cell>
          <cell r="K649" t="str">
            <v>LINA RAQUEL</v>
          </cell>
          <cell r="L649" t="str">
            <v>RODRIGUEZ</v>
          </cell>
          <cell r="M649" t="str">
            <v>MEZA</v>
          </cell>
        </row>
        <row r="650">
          <cell r="J650">
            <v>52730074</v>
          </cell>
          <cell r="K650" t="str">
            <v>LIZA PAOLA</v>
          </cell>
          <cell r="L650" t="str">
            <v>CONTO</v>
          </cell>
          <cell r="M650" t="str">
            <v>MUÑOZ</v>
          </cell>
        </row>
        <row r="651">
          <cell r="J651">
            <v>52772834</v>
          </cell>
          <cell r="K651" t="str">
            <v>CAROLINA</v>
          </cell>
          <cell r="L651" t="str">
            <v>MUÑOZ</v>
          </cell>
          <cell r="M651" t="str">
            <v>GUERRERO</v>
          </cell>
        </row>
        <row r="652">
          <cell r="J652">
            <v>52775292</v>
          </cell>
          <cell r="K652" t="str">
            <v>NANCI YAIRA</v>
          </cell>
          <cell r="L652" t="str">
            <v>SOSA</v>
          </cell>
          <cell r="M652" t="str">
            <v>HERNANDEZ</v>
          </cell>
        </row>
        <row r="653">
          <cell r="J653">
            <v>52795284</v>
          </cell>
          <cell r="K653" t="str">
            <v>ROSA HELENA</v>
          </cell>
          <cell r="L653" t="str">
            <v xml:space="preserve">SINISTERRA </v>
          </cell>
          <cell r="M653" t="str">
            <v xml:space="preserve">CORTES </v>
          </cell>
        </row>
        <row r="654">
          <cell r="J654">
            <v>52804872</v>
          </cell>
          <cell r="K654" t="str">
            <v>MARIA ANGELICA</v>
          </cell>
          <cell r="L654" t="str">
            <v xml:space="preserve">PASTRAN </v>
          </cell>
          <cell r="M654" t="str">
            <v xml:space="preserve">SUAREZ </v>
          </cell>
        </row>
        <row r="655">
          <cell r="J655">
            <v>52820274</v>
          </cell>
          <cell r="K655" t="str">
            <v>DORALBA</v>
          </cell>
          <cell r="L655" t="str">
            <v>CARDENAS</v>
          </cell>
          <cell r="M655" t="str">
            <v>PINZON</v>
          </cell>
        </row>
        <row r="656">
          <cell r="J656">
            <v>52823022</v>
          </cell>
          <cell r="K656" t="str">
            <v>ANA EMILCE</v>
          </cell>
          <cell r="L656" t="str">
            <v xml:space="preserve">ALEJO  </v>
          </cell>
          <cell r="M656" t="str">
            <v>AREVALO</v>
          </cell>
        </row>
        <row r="657">
          <cell r="J657">
            <v>52823913</v>
          </cell>
          <cell r="K657" t="str">
            <v>JOHANNA BEATRIZ</v>
          </cell>
          <cell r="L657" t="str">
            <v xml:space="preserve">SERRANO </v>
          </cell>
          <cell r="M657" t="str">
            <v xml:space="preserve">GUEPENDO </v>
          </cell>
        </row>
        <row r="658">
          <cell r="J658">
            <v>52835202</v>
          </cell>
          <cell r="K658" t="str">
            <v>YANY</v>
          </cell>
          <cell r="L658" t="str">
            <v xml:space="preserve">ZAMBRANO </v>
          </cell>
          <cell r="M658" t="str">
            <v xml:space="preserve">DIAZ </v>
          </cell>
        </row>
        <row r="659">
          <cell r="J659">
            <v>52843400</v>
          </cell>
          <cell r="K659" t="str">
            <v>MARTHA YADIRA</v>
          </cell>
          <cell r="L659" t="str">
            <v>MARTINEZ</v>
          </cell>
          <cell r="M659" t="str">
            <v>MURILLO</v>
          </cell>
        </row>
        <row r="660">
          <cell r="J660">
            <v>52844368</v>
          </cell>
          <cell r="K660" t="str">
            <v>SANDRA PAOLA</v>
          </cell>
          <cell r="L660" t="str">
            <v xml:space="preserve">RUIZ </v>
          </cell>
          <cell r="M660" t="str">
            <v xml:space="preserve">BARBOSA </v>
          </cell>
        </row>
        <row r="661">
          <cell r="J661">
            <v>52863351</v>
          </cell>
          <cell r="K661" t="str">
            <v>DIANA MARCELA</v>
          </cell>
          <cell r="L661" t="str">
            <v xml:space="preserve">DIAGO </v>
          </cell>
          <cell r="M661" t="str">
            <v xml:space="preserve">GUAQUETA </v>
          </cell>
        </row>
        <row r="662">
          <cell r="J662">
            <v>52872565</v>
          </cell>
          <cell r="K662" t="str">
            <v>JENNY PAOLA</v>
          </cell>
          <cell r="L662" t="str">
            <v>FAJARDO</v>
          </cell>
          <cell r="M662" t="str">
            <v>CASTRO</v>
          </cell>
        </row>
        <row r="663">
          <cell r="J663">
            <v>52875389</v>
          </cell>
          <cell r="K663" t="str">
            <v>MONICA PATRICIA</v>
          </cell>
          <cell r="L663" t="str">
            <v xml:space="preserve">PUENTES </v>
          </cell>
          <cell r="M663" t="str">
            <v xml:space="preserve">MOLANO </v>
          </cell>
        </row>
        <row r="664">
          <cell r="J664">
            <v>52876090</v>
          </cell>
          <cell r="K664" t="str">
            <v>LIZETTE</v>
          </cell>
          <cell r="L664" t="str">
            <v xml:space="preserve">CAÑON </v>
          </cell>
          <cell r="M664" t="str">
            <v xml:space="preserve">CARDOZO </v>
          </cell>
        </row>
        <row r="665">
          <cell r="J665">
            <v>52884849</v>
          </cell>
          <cell r="K665" t="str">
            <v>CLAUDIA MIREYA</v>
          </cell>
          <cell r="L665" t="str">
            <v>TRUJILLO</v>
          </cell>
          <cell r="M665">
            <v>0</v>
          </cell>
        </row>
        <row r="666">
          <cell r="J666">
            <v>52896283</v>
          </cell>
          <cell r="K666" t="str">
            <v>CAROLI FANERY</v>
          </cell>
          <cell r="L666" t="str">
            <v xml:space="preserve">PORTILLA </v>
          </cell>
          <cell r="M666" t="str">
            <v xml:space="preserve">BENAVIDES </v>
          </cell>
        </row>
        <row r="667">
          <cell r="J667">
            <v>52898540</v>
          </cell>
          <cell r="K667" t="str">
            <v>DIANY YOLIMA</v>
          </cell>
          <cell r="L667" t="str">
            <v>RINCON</v>
          </cell>
          <cell r="M667" t="str">
            <v>PEREZ</v>
          </cell>
        </row>
        <row r="668">
          <cell r="J668">
            <v>52901430</v>
          </cell>
          <cell r="K668" t="str">
            <v>LEIDY ROCIO</v>
          </cell>
          <cell r="L668" t="str">
            <v xml:space="preserve">VARGAS </v>
          </cell>
          <cell r="M668" t="str">
            <v xml:space="preserve">VILLARREAL </v>
          </cell>
        </row>
        <row r="669">
          <cell r="J669">
            <v>52907736</v>
          </cell>
          <cell r="K669" t="str">
            <v>ANA MARIA</v>
          </cell>
          <cell r="L669" t="str">
            <v xml:space="preserve">JIMENEZ </v>
          </cell>
          <cell r="M669" t="str">
            <v>SOTOMONTE</v>
          </cell>
        </row>
        <row r="670">
          <cell r="J670">
            <v>52916779</v>
          </cell>
          <cell r="K670" t="str">
            <v>JENNY MARCELA</v>
          </cell>
          <cell r="L670" t="str">
            <v xml:space="preserve">INFANTE </v>
          </cell>
          <cell r="M670" t="str">
            <v xml:space="preserve">RINCON </v>
          </cell>
        </row>
        <row r="671">
          <cell r="J671">
            <v>52928676</v>
          </cell>
          <cell r="K671" t="str">
            <v>LINA MARIA</v>
          </cell>
          <cell r="L671" t="str">
            <v>DIAZ</v>
          </cell>
          <cell r="M671" t="str">
            <v>MERCHAN</v>
          </cell>
        </row>
        <row r="672">
          <cell r="J672">
            <v>52929169</v>
          </cell>
          <cell r="K672" t="str">
            <v>LEIDY DAYANA</v>
          </cell>
          <cell r="L672" t="str">
            <v xml:space="preserve">MORALES </v>
          </cell>
          <cell r="M672" t="str">
            <v xml:space="preserve">ROMERO </v>
          </cell>
        </row>
        <row r="673">
          <cell r="J673">
            <v>52957620</v>
          </cell>
          <cell r="K673" t="str">
            <v>MARTHA LUCERO</v>
          </cell>
          <cell r="L673" t="str">
            <v>PARRA</v>
          </cell>
          <cell r="M673" t="str">
            <v>RAGUA</v>
          </cell>
        </row>
        <row r="674">
          <cell r="J674">
            <v>52961420</v>
          </cell>
          <cell r="K674" t="str">
            <v>DIANA GISSELA</v>
          </cell>
          <cell r="L674" t="str">
            <v>GOMEZ</v>
          </cell>
          <cell r="M674" t="str">
            <v>PEREZ</v>
          </cell>
        </row>
        <row r="675">
          <cell r="J675">
            <v>52963616</v>
          </cell>
          <cell r="K675" t="str">
            <v>ELIANA YAZMIN</v>
          </cell>
          <cell r="L675" t="str">
            <v xml:space="preserve">BARRERA </v>
          </cell>
          <cell r="M675" t="str">
            <v xml:space="preserve">MORALES </v>
          </cell>
        </row>
        <row r="676">
          <cell r="J676">
            <v>52964419</v>
          </cell>
          <cell r="K676" t="str">
            <v>LUISA FERNANDA</v>
          </cell>
          <cell r="L676" t="str">
            <v xml:space="preserve">VELASQUEZ </v>
          </cell>
          <cell r="M676" t="str">
            <v xml:space="preserve">GABANZO </v>
          </cell>
        </row>
        <row r="677">
          <cell r="J677">
            <v>52966888</v>
          </cell>
          <cell r="K677" t="str">
            <v>ANGELICA MARIA</v>
          </cell>
          <cell r="L677" t="str">
            <v>CORTES</v>
          </cell>
          <cell r="M677" t="str">
            <v>CALDERON</v>
          </cell>
        </row>
        <row r="678">
          <cell r="J678">
            <v>52995499</v>
          </cell>
          <cell r="K678" t="str">
            <v>MARIA TATIANA</v>
          </cell>
          <cell r="L678" t="str">
            <v>ROJAS</v>
          </cell>
          <cell r="M678" t="str">
            <v>NARANJO</v>
          </cell>
        </row>
        <row r="679">
          <cell r="J679">
            <v>53029477</v>
          </cell>
          <cell r="K679" t="str">
            <v>DIANA CAROLINA</v>
          </cell>
          <cell r="L679" t="str">
            <v xml:space="preserve">RODRIGUEZ </v>
          </cell>
          <cell r="M679" t="str">
            <v>CASTRO</v>
          </cell>
        </row>
        <row r="680">
          <cell r="J680">
            <v>53038277</v>
          </cell>
          <cell r="K680" t="str">
            <v>DIANA ROCIO</v>
          </cell>
          <cell r="L680" t="str">
            <v xml:space="preserve">PIRATOVA </v>
          </cell>
          <cell r="M680" t="str">
            <v>CHAPARRO</v>
          </cell>
        </row>
        <row r="681">
          <cell r="J681">
            <v>53040993</v>
          </cell>
          <cell r="K681" t="str">
            <v>INGRID ALEXIS</v>
          </cell>
          <cell r="L681" t="str">
            <v>RODRIGUEZ</v>
          </cell>
          <cell r="M681" t="str">
            <v>LOAIZA</v>
          </cell>
        </row>
        <row r="682">
          <cell r="J682">
            <v>53067076</v>
          </cell>
          <cell r="K682" t="str">
            <v>DIANA CAROLINA</v>
          </cell>
          <cell r="L682" t="str">
            <v xml:space="preserve">CARRASCO </v>
          </cell>
          <cell r="M682" t="str">
            <v xml:space="preserve">MOLINA </v>
          </cell>
        </row>
        <row r="683">
          <cell r="J683">
            <v>53082670</v>
          </cell>
          <cell r="K683" t="str">
            <v>ANGELA VIVIANA</v>
          </cell>
          <cell r="L683" t="str">
            <v>SANCHEZ</v>
          </cell>
          <cell r="M683" t="str">
            <v>MONCALEANO</v>
          </cell>
        </row>
        <row r="684">
          <cell r="J684">
            <v>53107928</v>
          </cell>
          <cell r="K684" t="str">
            <v>MARIA DEL PILAR</v>
          </cell>
          <cell r="L684" t="str">
            <v xml:space="preserve">CLAVIJO </v>
          </cell>
          <cell r="M684" t="str">
            <v xml:space="preserve">GARCIA </v>
          </cell>
        </row>
        <row r="685">
          <cell r="J685">
            <v>53108026</v>
          </cell>
          <cell r="K685" t="str">
            <v>PAOLA ANDREA</v>
          </cell>
          <cell r="L685" t="str">
            <v xml:space="preserve">LOPEZ </v>
          </cell>
          <cell r="M685" t="str">
            <v xml:space="preserve">RODRIGUEZ </v>
          </cell>
        </row>
        <row r="686">
          <cell r="J686">
            <v>53113529</v>
          </cell>
          <cell r="K686" t="str">
            <v>VIVIANA</v>
          </cell>
          <cell r="L686" t="str">
            <v>LOPEZ</v>
          </cell>
          <cell r="M686" t="str">
            <v xml:space="preserve">ESPINOSA </v>
          </cell>
        </row>
        <row r="687">
          <cell r="J687">
            <v>53117629</v>
          </cell>
          <cell r="K687" t="str">
            <v>FRANCY YANETH</v>
          </cell>
          <cell r="L687" t="str">
            <v>CUERVO</v>
          </cell>
          <cell r="M687" t="str">
            <v>DIAZ</v>
          </cell>
        </row>
        <row r="688">
          <cell r="J688">
            <v>53120680</v>
          </cell>
          <cell r="K688" t="str">
            <v>MONICA ANDREA</v>
          </cell>
          <cell r="L688" t="str">
            <v xml:space="preserve">PINEDA </v>
          </cell>
          <cell r="M688" t="str">
            <v xml:space="preserve">SANCHEZ </v>
          </cell>
        </row>
        <row r="689">
          <cell r="J689">
            <v>53121812</v>
          </cell>
          <cell r="K689" t="str">
            <v>ANGELA JOHANNA</v>
          </cell>
          <cell r="L689" t="str">
            <v xml:space="preserve">QUINCHE </v>
          </cell>
          <cell r="M689" t="str">
            <v xml:space="preserve">MARTINEZ </v>
          </cell>
        </row>
        <row r="690">
          <cell r="J690">
            <v>53153673</v>
          </cell>
          <cell r="K690" t="str">
            <v>DIANA MILENA</v>
          </cell>
          <cell r="L690" t="str">
            <v xml:space="preserve">BOHORQUEZ </v>
          </cell>
          <cell r="M690" t="str">
            <v xml:space="preserve">CASTRO </v>
          </cell>
        </row>
        <row r="691">
          <cell r="J691">
            <v>53893523</v>
          </cell>
          <cell r="K691" t="str">
            <v>SANDRA MARIA</v>
          </cell>
          <cell r="L691" t="str">
            <v>RUDAS</v>
          </cell>
          <cell r="M691" t="str">
            <v xml:space="preserve"> SUAREZ</v>
          </cell>
        </row>
        <row r="692">
          <cell r="J692">
            <v>55055093</v>
          </cell>
          <cell r="K692" t="str">
            <v>GLORIA ESPERANZA</v>
          </cell>
          <cell r="L692" t="str">
            <v>SILVA</v>
          </cell>
          <cell r="M692" t="str">
            <v>HUACA</v>
          </cell>
        </row>
        <row r="693">
          <cell r="J693">
            <v>55150768</v>
          </cell>
          <cell r="K693" t="str">
            <v>FLOR MYRIAM</v>
          </cell>
          <cell r="L693" t="str">
            <v>TOLOZA</v>
          </cell>
          <cell r="M693" t="str">
            <v>MENDEZ</v>
          </cell>
        </row>
        <row r="694">
          <cell r="J694">
            <v>63277713</v>
          </cell>
          <cell r="K694" t="str">
            <v>ROSALBA</v>
          </cell>
          <cell r="L694" t="str">
            <v>GONZALEZ</v>
          </cell>
          <cell r="M694" t="str">
            <v>LEON</v>
          </cell>
        </row>
        <row r="695">
          <cell r="J695">
            <v>63314681</v>
          </cell>
          <cell r="K695" t="str">
            <v>LILIA PATRICIA</v>
          </cell>
          <cell r="L695" t="str">
            <v xml:space="preserve">PARRA </v>
          </cell>
          <cell r="M695" t="str">
            <v xml:space="preserve">MENDEZ </v>
          </cell>
        </row>
        <row r="696">
          <cell r="J696">
            <v>63370091</v>
          </cell>
          <cell r="K696" t="str">
            <v>SARA ELCY</v>
          </cell>
          <cell r="L696" t="str">
            <v>PINEDA</v>
          </cell>
          <cell r="M696" t="str">
            <v>PUENTES</v>
          </cell>
        </row>
        <row r="697">
          <cell r="J697">
            <v>63496598</v>
          </cell>
          <cell r="K697" t="str">
            <v>SANDRA MILENA</v>
          </cell>
          <cell r="L697" t="str">
            <v xml:space="preserve">AVILA </v>
          </cell>
          <cell r="M697" t="str">
            <v xml:space="preserve">MORALES </v>
          </cell>
        </row>
        <row r="698">
          <cell r="J698">
            <v>65717448</v>
          </cell>
          <cell r="K698" t="str">
            <v>YANET ANGELICA</v>
          </cell>
          <cell r="L698" t="str">
            <v>ROJAS</v>
          </cell>
          <cell r="M698" t="str">
            <v>HERNANDEZ</v>
          </cell>
        </row>
        <row r="699">
          <cell r="J699">
            <v>65751166</v>
          </cell>
          <cell r="K699" t="str">
            <v>ANGELA BEATRIZ</v>
          </cell>
          <cell r="L699" t="str">
            <v>ROJAS</v>
          </cell>
          <cell r="M699" t="str">
            <v>PINTO</v>
          </cell>
        </row>
        <row r="700">
          <cell r="J700">
            <v>67006130</v>
          </cell>
          <cell r="K700" t="str">
            <v>LUZ ANGELY</v>
          </cell>
          <cell r="L700" t="str">
            <v xml:space="preserve">OSPINA </v>
          </cell>
          <cell r="M700" t="str">
            <v xml:space="preserve">MEDINA </v>
          </cell>
        </row>
        <row r="701">
          <cell r="J701">
            <v>67022043</v>
          </cell>
          <cell r="K701" t="str">
            <v>MERY HELEN</v>
          </cell>
          <cell r="L701" t="str">
            <v xml:space="preserve">MENESES </v>
          </cell>
          <cell r="M701">
            <v>0</v>
          </cell>
        </row>
        <row r="702">
          <cell r="J702">
            <v>68296815</v>
          </cell>
          <cell r="K702" t="str">
            <v>JULIANA STELLA</v>
          </cell>
          <cell r="L702" t="str">
            <v xml:space="preserve">PINEDA </v>
          </cell>
          <cell r="M702" t="str">
            <v xml:space="preserve">SANCHEZ </v>
          </cell>
        </row>
        <row r="703">
          <cell r="J703">
            <v>68299208</v>
          </cell>
          <cell r="K703" t="str">
            <v>YULY PAOLA</v>
          </cell>
          <cell r="L703" t="str">
            <v xml:space="preserve">MANOSALVA </v>
          </cell>
          <cell r="M703" t="str">
            <v xml:space="preserve">CARO </v>
          </cell>
        </row>
        <row r="704">
          <cell r="J704">
            <v>72151337</v>
          </cell>
          <cell r="K704" t="str">
            <v>WILMAN ENRIQUE</v>
          </cell>
          <cell r="L704" t="str">
            <v xml:space="preserve">NAVARRO </v>
          </cell>
          <cell r="M704" t="str">
            <v xml:space="preserve">MEJIA </v>
          </cell>
        </row>
        <row r="705">
          <cell r="J705">
            <v>74184648</v>
          </cell>
          <cell r="K705" t="str">
            <v xml:space="preserve">LUIS ORLANDO </v>
          </cell>
          <cell r="L705" t="str">
            <v>ROJAS</v>
          </cell>
          <cell r="M705" t="str">
            <v>RENTERIA</v>
          </cell>
        </row>
        <row r="706">
          <cell r="J706">
            <v>74242277</v>
          </cell>
          <cell r="K706" t="str">
            <v>GILBERTO</v>
          </cell>
          <cell r="L706" t="str">
            <v xml:space="preserve">BARON </v>
          </cell>
          <cell r="M706" t="str">
            <v xml:space="preserve">BENAVIDES </v>
          </cell>
        </row>
        <row r="707">
          <cell r="J707">
            <v>74322739</v>
          </cell>
          <cell r="K707" t="str">
            <v>LUIS ALEJANDRO</v>
          </cell>
          <cell r="L707" t="str">
            <v>RODRIGUEZ</v>
          </cell>
          <cell r="M707" t="str">
            <v>PUERTO</v>
          </cell>
        </row>
        <row r="708">
          <cell r="J708">
            <v>74323474</v>
          </cell>
          <cell r="K708" t="str">
            <v>RAFAEL ERNESTO</v>
          </cell>
          <cell r="L708" t="str">
            <v>RAMIREZ</v>
          </cell>
          <cell r="M708" t="str">
            <v xml:space="preserve"> VALERO </v>
          </cell>
        </row>
        <row r="709">
          <cell r="J709">
            <v>74359830</v>
          </cell>
          <cell r="K709" t="str">
            <v>JHON JAIRO</v>
          </cell>
          <cell r="L709" t="str">
            <v>CIFUENTES</v>
          </cell>
          <cell r="M709" t="str">
            <v>DIAZ</v>
          </cell>
        </row>
        <row r="710">
          <cell r="J710">
            <v>74362813</v>
          </cell>
          <cell r="K710" t="str">
            <v>JOSE DANIEL</v>
          </cell>
          <cell r="L710" t="str">
            <v xml:space="preserve">SALCEDO </v>
          </cell>
          <cell r="M710" t="str">
            <v xml:space="preserve">HERRERA </v>
          </cell>
        </row>
        <row r="711">
          <cell r="J711">
            <v>74362971</v>
          </cell>
          <cell r="K711" t="str">
            <v>MAURICIO</v>
          </cell>
          <cell r="L711" t="str">
            <v xml:space="preserve">BARON  </v>
          </cell>
          <cell r="M711" t="str">
            <v>GRANADOS</v>
          </cell>
        </row>
        <row r="712">
          <cell r="J712">
            <v>74389882</v>
          </cell>
          <cell r="K712" t="str">
            <v>FREDY ALFONSO</v>
          </cell>
          <cell r="L712" t="str">
            <v>BARRERA</v>
          </cell>
          <cell r="M712" t="str">
            <v>ESTEPA</v>
          </cell>
        </row>
        <row r="713">
          <cell r="J713">
            <v>74451865</v>
          </cell>
          <cell r="K713" t="str">
            <v>DIEGO GILBERTO</v>
          </cell>
          <cell r="L713" t="str">
            <v xml:space="preserve">CALIXTO </v>
          </cell>
          <cell r="M713" t="str">
            <v xml:space="preserve">GUAUQUE </v>
          </cell>
        </row>
        <row r="714">
          <cell r="J714">
            <v>75085651</v>
          </cell>
          <cell r="K714" t="str">
            <v>JUAN CARLOS</v>
          </cell>
          <cell r="L714" t="str">
            <v xml:space="preserve">FRANCO </v>
          </cell>
          <cell r="M714" t="str">
            <v xml:space="preserve">DUQUE </v>
          </cell>
        </row>
        <row r="715">
          <cell r="J715">
            <v>77035639</v>
          </cell>
          <cell r="K715" t="str">
            <v>WILLIAM DE JESUS</v>
          </cell>
          <cell r="L715" t="str">
            <v>HERRERA</v>
          </cell>
          <cell r="M715" t="str">
            <v>CAMELO</v>
          </cell>
        </row>
        <row r="716">
          <cell r="J716">
            <v>77092535</v>
          </cell>
          <cell r="K716" t="str">
            <v>JAVIER ALBERTO</v>
          </cell>
          <cell r="L716" t="str">
            <v xml:space="preserve">MORALES </v>
          </cell>
          <cell r="M716" t="str">
            <v xml:space="preserve">LONDOÑO </v>
          </cell>
        </row>
        <row r="717">
          <cell r="J717">
            <v>79052853</v>
          </cell>
          <cell r="K717" t="str">
            <v>MARIO ENRIQUE</v>
          </cell>
          <cell r="L717" t="str">
            <v>SILVA</v>
          </cell>
          <cell r="M717" t="str">
            <v>VARGAS</v>
          </cell>
        </row>
        <row r="718">
          <cell r="J718">
            <v>79101795</v>
          </cell>
          <cell r="K718" t="str">
            <v>GERMAN ANTONIO</v>
          </cell>
          <cell r="L718" t="str">
            <v>LOZANO</v>
          </cell>
          <cell r="M718" t="str">
            <v>SORIANO</v>
          </cell>
        </row>
        <row r="719">
          <cell r="J719">
            <v>79102170</v>
          </cell>
          <cell r="K719" t="str">
            <v>ALVARO</v>
          </cell>
          <cell r="L719" t="str">
            <v>CORTES</v>
          </cell>
          <cell r="M719" t="str">
            <v>MARTINEZ</v>
          </cell>
        </row>
        <row r="720">
          <cell r="J720">
            <v>79102319</v>
          </cell>
          <cell r="K720" t="str">
            <v>JOSE ANTONIO</v>
          </cell>
          <cell r="L720" t="str">
            <v>VEGA</v>
          </cell>
          <cell r="M720" t="str">
            <v>ESCOBAR</v>
          </cell>
        </row>
        <row r="721">
          <cell r="J721">
            <v>79103954</v>
          </cell>
          <cell r="K721" t="str">
            <v>CARLOS EDUARDO</v>
          </cell>
          <cell r="L721" t="str">
            <v>MALDONADO</v>
          </cell>
          <cell r="M721" t="str">
            <v xml:space="preserve">GRANADOS </v>
          </cell>
        </row>
        <row r="722">
          <cell r="J722">
            <v>79109525</v>
          </cell>
          <cell r="K722" t="str">
            <v>WILSON ERNESTO</v>
          </cell>
          <cell r="L722" t="str">
            <v xml:space="preserve">LOPEZ </v>
          </cell>
          <cell r="M722" t="str">
            <v xml:space="preserve">AREVALO </v>
          </cell>
        </row>
        <row r="723">
          <cell r="J723">
            <v>79112937</v>
          </cell>
          <cell r="K723" t="str">
            <v>FABIO ENRIQUE</v>
          </cell>
          <cell r="L723" t="str">
            <v>PENAGOS</v>
          </cell>
          <cell r="M723" t="str">
            <v>AGUINO</v>
          </cell>
        </row>
        <row r="724">
          <cell r="J724">
            <v>79121011</v>
          </cell>
          <cell r="K724" t="str">
            <v>EDGAR</v>
          </cell>
          <cell r="L724" t="str">
            <v>RIVERA</v>
          </cell>
          <cell r="M724" t="str">
            <v>FLECHAS</v>
          </cell>
        </row>
        <row r="725">
          <cell r="J725">
            <v>79127266</v>
          </cell>
          <cell r="K725" t="str">
            <v>WILLIAM</v>
          </cell>
          <cell r="L725" t="str">
            <v xml:space="preserve">OSPINA </v>
          </cell>
          <cell r="M725" t="str">
            <v xml:space="preserve">GIRALDO </v>
          </cell>
        </row>
        <row r="726">
          <cell r="J726">
            <v>79129729</v>
          </cell>
          <cell r="K726" t="str">
            <v>JAIRO ENRIQUE</v>
          </cell>
          <cell r="L726" t="str">
            <v>PASACHOA</v>
          </cell>
          <cell r="M726" t="str">
            <v>MORENO</v>
          </cell>
        </row>
        <row r="727">
          <cell r="J727">
            <v>79137524</v>
          </cell>
          <cell r="K727" t="str">
            <v>JOSE DEL CARMEN</v>
          </cell>
          <cell r="L727" t="str">
            <v>RINCON</v>
          </cell>
          <cell r="M727" t="str">
            <v>ACEVEDO</v>
          </cell>
        </row>
        <row r="728">
          <cell r="J728">
            <v>79144791</v>
          </cell>
          <cell r="K728" t="str">
            <v>RICARDO</v>
          </cell>
          <cell r="L728" t="str">
            <v>PINZON</v>
          </cell>
          <cell r="M728" t="str">
            <v>RICO</v>
          </cell>
        </row>
        <row r="729">
          <cell r="J729">
            <v>79146570</v>
          </cell>
          <cell r="K729" t="str">
            <v>JORGE ENRIQUE</v>
          </cell>
          <cell r="L729" t="str">
            <v>CAMELO</v>
          </cell>
          <cell r="M729" t="str">
            <v>CALDERON</v>
          </cell>
        </row>
        <row r="730">
          <cell r="J730">
            <v>79146956</v>
          </cell>
          <cell r="K730" t="str">
            <v>JOSE JAIME</v>
          </cell>
          <cell r="L730" t="str">
            <v>AVILA</v>
          </cell>
          <cell r="M730" t="str">
            <v>CASTRO</v>
          </cell>
        </row>
        <row r="731">
          <cell r="J731">
            <v>79158702</v>
          </cell>
          <cell r="K731" t="str">
            <v>CARLOS JULIO</v>
          </cell>
          <cell r="L731" t="str">
            <v>DAZA</v>
          </cell>
          <cell r="M731" t="str">
            <v>CUENCA</v>
          </cell>
        </row>
        <row r="732">
          <cell r="J732">
            <v>79170816</v>
          </cell>
          <cell r="K732" t="str">
            <v>RAFAEL DAVID</v>
          </cell>
          <cell r="L732" t="str">
            <v xml:space="preserve">CHARARI </v>
          </cell>
          <cell r="M732" t="str">
            <v xml:space="preserve">VALBUENA </v>
          </cell>
        </row>
        <row r="733">
          <cell r="J733">
            <v>79201149</v>
          </cell>
          <cell r="K733" t="str">
            <v>JOSE RICARDO</v>
          </cell>
          <cell r="L733" t="str">
            <v>CHIA</v>
          </cell>
          <cell r="M733" t="str">
            <v>GONZALEZ</v>
          </cell>
        </row>
        <row r="734">
          <cell r="J734">
            <v>79218322</v>
          </cell>
          <cell r="K734" t="str">
            <v>LUIS FERNANDO</v>
          </cell>
          <cell r="L734" t="str">
            <v>GONZALEZ</v>
          </cell>
          <cell r="M734" t="str">
            <v>SOLANO</v>
          </cell>
        </row>
        <row r="735">
          <cell r="J735">
            <v>79231532</v>
          </cell>
          <cell r="K735" t="str">
            <v>JULIO ROBERTO</v>
          </cell>
          <cell r="L735" t="str">
            <v>SUAREZ</v>
          </cell>
          <cell r="M735" t="str">
            <v>PINEDA</v>
          </cell>
        </row>
        <row r="736">
          <cell r="J736">
            <v>79231948</v>
          </cell>
          <cell r="K736" t="str">
            <v>ALVARO GEORGE</v>
          </cell>
          <cell r="L736" t="str">
            <v>PAEZ</v>
          </cell>
          <cell r="M736" t="str">
            <v>MUNOZ</v>
          </cell>
        </row>
        <row r="737">
          <cell r="J737">
            <v>79252973</v>
          </cell>
          <cell r="K737" t="str">
            <v>EDILBERTO</v>
          </cell>
          <cell r="L737" t="str">
            <v>PALACIOS</v>
          </cell>
          <cell r="M737" t="str">
            <v>MORA</v>
          </cell>
        </row>
        <row r="738">
          <cell r="J738">
            <v>79256313</v>
          </cell>
          <cell r="K738" t="str">
            <v>ALFONSO</v>
          </cell>
          <cell r="L738" t="str">
            <v>PEDRAZA</v>
          </cell>
          <cell r="M738" t="str">
            <v>PINZON</v>
          </cell>
        </row>
        <row r="739">
          <cell r="J739">
            <v>79266158</v>
          </cell>
          <cell r="K739" t="str">
            <v>MIGUEL FRANCISCO</v>
          </cell>
          <cell r="L739" t="str">
            <v>RIOS</v>
          </cell>
          <cell r="M739" t="str">
            <v>PLATA</v>
          </cell>
        </row>
        <row r="740">
          <cell r="J740">
            <v>79267702</v>
          </cell>
          <cell r="K740" t="str">
            <v>DIOMEDES</v>
          </cell>
          <cell r="L740" t="str">
            <v>RUIZ</v>
          </cell>
          <cell r="M740" t="str">
            <v>RODRIGUEZ</v>
          </cell>
        </row>
        <row r="741">
          <cell r="J741">
            <v>79268131</v>
          </cell>
          <cell r="K741" t="str">
            <v>JULIO ROBERTO</v>
          </cell>
          <cell r="L741" t="str">
            <v>ROZO</v>
          </cell>
          <cell r="M741" t="str">
            <v>GARZON</v>
          </cell>
        </row>
        <row r="742">
          <cell r="J742">
            <v>79272997</v>
          </cell>
          <cell r="K742" t="str">
            <v>NELSON MAURICIO</v>
          </cell>
          <cell r="L742" t="str">
            <v>HERRERA</v>
          </cell>
          <cell r="M742" t="str">
            <v>VARGAS</v>
          </cell>
        </row>
        <row r="743">
          <cell r="J743">
            <v>79273981</v>
          </cell>
          <cell r="K743" t="str">
            <v>JAIME</v>
          </cell>
          <cell r="L743" t="str">
            <v>RODRIGUEZ</v>
          </cell>
          <cell r="M743" t="str">
            <v>VARGAS</v>
          </cell>
        </row>
        <row r="744">
          <cell r="J744">
            <v>79274955</v>
          </cell>
          <cell r="K744" t="str">
            <v>WILLIAM RAMON</v>
          </cell>
          <cell r="L744" t="str">
            <v xml:space="preserve">VALENCIA </v>
          </cell>
          <cell r="M744" t="str">
            <v xml:space="preserve">GARCIA </v>
          </cell>
        </row>
        <row r="745">
          <cell r="J745">
            <v>79276926</v>
          </cell>
          <cell r="K745" t="str">
            <v>JOSE VIRGILIO</v>
          </cell>
          <cell r="L745" t="str">
            <v xml:space="preserve">CUCAITA </v>
          </cell>
          <cell r="M745" t="str">
            <v xml:space="preserve">ALBARRACIN </v>
          </cell>
        </row>
        <row r="746">
          <cell r="J746">
            <v>79277535</v>
          </cell>
          <cell r="K746" t="str">
            <v>ROOSEVET</v>
          </cell>
          <cell r="L746" t="str">
            <v>ALAGUNA</v>
          </cell>
          <cell r="M746" t="str">
            <v>CORREAL</v>
          </cell>
        </row>
        <row r="747">
          <cell r="J747">
            <v>79283513</v>
          </cell>
          <cell r="K747" t="str">
            <v>JORGE ENRIQUE</v>
          </cell>
          <cell r="L747" t="str">
            <v>VENEGAS</v>
          </cell>
          <cell r="M747" t="str">
            <v>RODRIGUEZ</v>
          </cell>
        </row>
        <row r="748">
          <cell r="J748">
            <v>79284026</v>
          </cell>
          <cell r="K748" t="str">
            <v>JAVIER WILLIAM</v>
          </cell>
          <cell r="L748" t="str">
            <v>OROZCO</v>
          </cell>
          <cell r="M748" t="str">
            <v>RAMOS</v>
          </cell>
        </row>
        <row r="749">
          <cell r="J749">
            <v>79285223</v>
          </cell>
          <cell r="K749" t="str">
            <v>GABRIEL ENRIQUE</v>
          </cell>
          <cell r="L749" t="str">
            <v>BARRETO</v>
          </cell>
          <cell r="M749" t="str">
            <v>GONZALEZ</v>
          </cell>
        </row>
        <row r="750">
          <cell r="J750">
            <v>79287224</v>
          </cell>
          <cell r="K750" t="str">
            <v>FABIO</v>
          </cell>
          <cell r="L750" t="str">
            <v xml:space="preserve">ROJAS </v>
          </cell>
          <cell r="M750" t="str">
            <v xml:space="preserve">SALCEDO </v>
          </cell>
        </row>
        <row r="751">
          <cell r="J751">
            <v>79287432</v>
          </cell>
          <cell r="K751" t="str">
            <v>HERNANDO</v>
          </cell>
          <cell r="L751" t="str">
            <v>VARGAS</v>
          </cell>
          <cell r="M751" t="str">
            <v>MENDEZ</v>
          </cell>
        </row>
        <row r="752">
          <cell r="J752">
            <v>79287845</v>
          </cell>
          <cell r="K752" t="str">
            <v>JUAN RAFAEL</v>
          </cell>
          <cell r="L752" t="str">
            <v>GIL</v>
          </cell>
          <cell r="M752" t="str">
            <v>ARIAS</v>
          </cell>
        </row>
        <row r="753">
          <cell r="J753">
            <v>79289694</v>
          </cell>
          <cell r="K753" t="str">
            <v>EMILIANO</v>
          </cell>
          <cell r="L753" t="str">
            <v xml:space="preserve">VALERO </v>
          </cell>
          <cell r="M753" t="str">
            <v xml:space="preserve">VIVAS </v>
          </cell>
        </row>
        <row r="754">
          <cell r="J754">
            <v>79293159</v>
          </cell>
          <cell r="K754" t="str">
            <v>JOSE IGNACIO</v>
          </cell>
          <cell r="L754" t="str">
            <v xml:space="preserve">ORDOÑEZ </v>
          </cell>
          <cell r="M754" t="str">
            <v xml:space="preserve">CASTRO </v>
          </cell>
        </row>
        <row r="755">
          <cell r="J755">
            <v>79299947</v>
          </cell>
          <cell r="K755" t="str">
            <v>LUIS EDUARDO</v>
          </cell>
          <cell r="L755" t="str">
            <v>CANAS</v>
          </cell>
          <cell r="M755" t="str">
            <v>RODRIGUEZ</v>
          </cell>
        </row>
        <row r="756">
          <cell r="J756">
            <v>79304306</v>
          </cell>
          <cell r="K756" t="str">
            <v>LUIS JAIME</v>
          </cell>
          <cell r="L756" t="str">
            <v>CAMPOS</v>
          </cell>
          <cell r="M756" t="str">
            <v>BELLO</v>
          </cell>
        </row>
        <row r="757">
          <cell r="J757">
            <v>79305071</v>
          </cell>
          <cell r="K757" t="str">
            <v>CARLOS MAURICIO</v>
          </cell>
          <cell r="L757" t="str">
            <v>PARADA</v>
          </cell>
          <cell r="M757" t="str">
            <v>BALLESTEROS</v>
          </cell>
        </row>
        <row r="758">
          <cell r="J758">
            <v>79305298</v>
          </cell>
          <cell r="K758" t="str">
            <v>EDUARDO</v>
          </cell>
          <cell r="L758" t="str">
            <v>TERREROS</v>
          </cell>
          <cell r="M758" t="str">
            <v>REY</v>
          </cell>
        </row>
        <row r="759">
          <cell r="J759">
            <v>79307808</v>
          </cell>
          <cell r="K759" t="str">
            <v>VICTOR HUGO</v>
          </cell>
          <cell r="L759" t="str">
            <v>HERNANDEZ</v>
          </cell>
          <cell r="M759" t="str">
            <v>SANCHEZ</v>
          </cell>
        </row>
        <row r="760">
          <cell r="J760">
            <v>79313050</v>
          </cell>
          <cell r="K760" t="str">
            <v>JAIRO</v>
          </cell>
          <cell r="L760" t="str">
            <v xml:space="preserve">CARRILLO </v>
          </cell>
          <cell r="M760" t="str">
            <v xml:space="preserve">TORRES </v>
          </cell>
        </row>
        <row r="761">
          <cell r="J761">
            <v>79318391</v>
          </cell>
          <cell r="K761" t="str">
            <v>HECTOR FAROOK</v>
          </cell>
          <cell r="L761" t="str">
            <v>BELTRAN</v>
          </cell>
          <cell r="M761" t="str">
            <v>PENA</v>
          </cell>
        </row>
        <row r="762">
          <cell r="J762">
            <v>79324694</v>
          </cell>
          <cell r="K762" t="str">
            <v>RICARDO AUGUSTO</v>
          </cell>
          <cell r="L762" t="str">
            <v>FORERO</v>
          </cell>
          <cell r="M762" t="str">
            <v>ESPINOSA</v>
          </cell>
        </row>
        <row r="763">
          <cell r="J763">
            <v>79328321</v>
          </cell>
          <cell r="K763" t="str">
            <v>LUIS NESTOR</v>
          </cell>
          <cell r="L763" t="str">
            <v>TOQUICA</v>
          </cell>
          <cell r="M763" t="str">
            <v>CORDERO</v>
          </cell>
        </row>
        <row r="764">
          <cell r="J764">
            <v>79329051</v>
          </cell>
          <cell r="K764" t="str">
            <v>ANGEL ARCADIO</v>
          </cell>
          <cell r="L764" t="str">
            <v>MORALES</v>
          </cell>
          <cell r="M764" t="str">
            <v>TORRES</v>
          </cell>
        </row>
        <row r="765">
          <cell r="J765">
            <v>79330534</v>
          </cell>
          <cell r="K765" t="str">
            <v>JORGE ENRIQUE</v>
          </cell>
          <cell r="L765" t="str">
            <v xml:space="preserve">CASTILLO </v>
          </cell>
          <cell r="M765" t="str">
            <v xml:space="preserve">BENAVIDES </v>
          </cell>
        </row>
        <row r="766">
          <cell r="J766">
            <v>79339808</v>
          </cell>
          <cell r="K766" t="str">
            <v>LUIS ERNESTO</v>
          </cell>
          <cell r="L766" t="str">
            <v>AMEZQUITA</v>
          </cell>
          <cell r="M766" t="str">
            <v>CELY</v>
          </cell>
        </row>
        <row r="767">
          <cell r="J767">
            <v>79343031</v>
          </cell>
          <cell r="K767" t="str">
            <v>OSCAR ELIECER</v>
          </cell>
          <cell r="L767" t="str">
            <v>ESTUPINAN</v>
          </cell>
          <cell r="M767" t="str">
            <v>PERDOMO</v>
          </cell>
        </row>
        <row r="768">
          <cell r="J768">
            <v>79346698</v>
          </cell>
          <cell r="K768" t="str">
            <v>LENIN</v>
          </cell>
          <cell r="L768" t="str">
            <v xml:space="preserve">HERRERA </v>
          </cell>
          <cell r="M768" t="str">
            <v xml:space="preserve">MONCADA </v>
          </cell>
        </row>
        <row r="769">
          <cell r="J769">
            <v>79348362</v>
          </cell>
          <cell r="K769" t="str">
            <v>RICARDO</v>
          </cell>
          <cell r="L769" t="str">
            <v xml:space="preserve">BONILLA </v>
          </cell>
          <cell r="M769" t="str">
            <v xml:space="preserve">GUZMAN </v>
          </cell>
        </row>
        <row r="770">
          <cell r="J770">
            <v>79348670</v>
          </cell>
          <cell r="K770" t="str">
            <v>JORGE EFRAIN</v>
          </cell>
          <cell r="L770" t="str">
            <v>LAVERDE</v>
          </cell>
          <cell r="M770" t="str">
            <v>ENCISO</v>
          </cell>
        </row>
        <row r="771">
          <cell r="J771">
            <v>79350634</v>
          </cell>
          <cell r="K771" t="str">
            <v>ROBERTO</v>
          </cell>
          <cell r="L771" t="str">
            <v>JIMENEZ</v>
          </cell>
          <cell r="M771" t="str">
            <v>RODRIGUEZ</v>
          </cell>
        </row>
        <row r="772">
          <cell r="J772">
            <v>79357230</v>
          </cell>
          <cell r="K772" t="str">
            <v>JOSE RAUL</v>
          </cell>
          <cell r="L772" t="str">
            <v>SACRISTAN</v>
          </cell>
          <cell r="M772" t="str">
            <v>AVILES</v>
          </cell>
        </row>
        <row r="773">
          <cell r="J773">
            <v>79358632</v>
          </cell>
          <cell r="K773" t="str">
            <v>DAGOBERTO</v>
          </cell>
          <cell r="L773" t="str">
            <v>WILCHEZ</v>
          </cell>
          <cell r="M773" t="str">
            <v>HERNANDEZ</v>
          </cell>
        </row>
        <row r="774">
          <cell r="J774">
            <v>79359632</v>
          </cell>
          <cell r="K774" t="str">
            <v>JAIRO</v>
          </cell>
          <cell r="L774" t="str">
            <v>GOMEZ</v>
          </cell>
          <cell r="M774" t="str">
            <v>RAMOS</v>
          </cell>
        </row>
        <row r="775">
          <cell r="J775">
            <v>79367046</v>
          </cell>
          <cell r="K775" t="str">
            <v>ERNESTO</v>
          </cell>
          <cell r="L775" t="str">
            <v>SALAMANCA</v>
          </cell>
          <cell r="M775" t="str">
            <v>FERNANDEZ</v>
          </cell>
        </row>
        <row r="776">
          <cell r="J776">
            <v>79367348</v>
          </cell>
          <cell r="K776" t="str">
            <v>ROLAND LEONIDAS</v>
          </cell>
          <cell r="L776" t="str">
            <v>FAJARDO</v>
          </cell>
          <cell r="M776" t="str">
            <v>ROJAS</v>
          </cell>
        </row>
        <row r="777">
          <cell r="J777">
            <v>79368249</v>
          </cell>
          <cell r="K777" t="str">
            <v>MILTON FRANCISCO</v>
          </cell>
          <cell r="L777" t="str">
            <v>MARTINEZ</v>
          </cell>
          <cell r="M777" t="str">
            <v>PEÑA</v>
          </cell>
        </row>
        <row r="778">
          <cell r="J778">
            <v>79368559</v>
          </cell>
          <cell r="K778" t="str">
            <v>HENRY RUBEN</v>
          </cell>
          <cell r="L778" t="str">
            <v>TORO</v>
          </cell>
          <cell r="M778" t="str">
            <v>ACOSTA</v>
          </cell>
        </row>
        <row r="779">
          <cell r="J779">
            <v>79368798</v>
          </cell>
          <cell r="K779" t="str">
            <v>ANDRES</v>
          </cell>
          <cell r="L779" t="str">
            <v>SANCHEZ</v>
          </cell>
          <cell r="M779" t="str">
            <v>CASTIBLANCO</v>
          </cell>
        </row>
        <row r="780">
          <cell r="J780">
            <v>79370016</v>
          </cell>
          <cell r="K780" t="str">
            <v>LUIS FERNANDO</v>
          </cell>
          <cell r="L780" t="str">
            <v>VARGAS</v>
          </cell>
          <cell r="M780" t="str">
            <v>ALVAREZ</v>
          </cell>
        </row>
        <row r="781">
          <cell r="J781">
            <v>79372880</v>
          </cell>
          <cell r="K781" t="str">
            <v>LUIS GERMAN</v>
          </cell>
          <cell r="L781" t="str">
            <v>CORTES</v>
          </cell>
          <cell r="M781" t="str">
            <v>OCHOA</v>
          </cell>
        </row>
        <row r="782">
          <cell r="J782">
            <v>79373451</v>
          </cell>
          <cell r="K782" t="str">
            <v>FERNANDO</v>
          </cell>
          <cell r="L782" t="str">
            <v>MORALES</v>
          </cell>
          <cell r="M782" t="str">
            <v>BENAVIDES</v>
          </cell>
        </row>
        <row r="783">
          <cell r="J783">
            <v>79374814</v>
          </cell>
          <cell r="K783" t="str">
            <v>HECTOR ALIRIO</v>
          </cell>
          <cell r="L783" t="str">
            <v>SANCHEZ</v>
          </cell>
          <cell r="M783" t="str">
            <v>TORIFIO</v>
          </cell>
        </row>
        <row r="784">
          <cell r="J784">
            <v>79381702</v>
          </cell>
          <cell r="K784" t="str">
            <v>WILLIAM IVAN</v>
          </cell>
          <cell r="L784" t="str">
            <v>MOLINA</v>
          </cell>
          <cell r="M784" t="str">
            <v>OVALLE</v>
          </cell>
        </row>
        <row r="785">
          <cell r="J785">
            <v>79382927</v>
          </cell>
          <cell r="K785" t="str">
            <v>EDGAR JESUS</v>
          </cell>
          <cell r="L785" t="str">
            <v>FIGUEROA</v>
          </cell>
          <cell r="M785" t="str">
            <v>MORALES</v>
          </cell>
        </row>
        <row r="786">
          <cell r="J786">
            <v>79385120</v>
          </cell>
          <cell r="K786" t="str">
            <v>CARLOS ALBERTO</v>
          </cell>
          <cell r="L786" t="str">
            <v>TORRES</v>
          </cell>
          <cell r="M786" t="str">
            <v>LARA</v>
          </cell>
        </row>
        <row r="787">
          <cell r="J787">
            <v>79389447</v>
          </cell>
          <cell r="K787" t="str">
            <v>MANUEL RICARDO</v>
          </cell>
          <cell r="L787" t="str">
            <v>MEDINA</v>
          </cell>
          <cell r="M787" t="str">
            <v xml:space="preserve">RODRIGUEZ </v>
          </cell>
        </row>
        <row r="788">
          <cell r="J788">
            <v>79389681</v>
          </cell>
          <cell r="K788" t="str">
            <v>CARLOS ENRIQUE</v>
          </cell>
          <cell r="L788" t="str">
            <v>ROJAS</v>
          </cell>
          <cell r="M788" t="str">
            <v>CORTES</v>
          </cell>
        </row>
        <row r="789">
          <cell r="J789">
            <v>79393858</v>
          </cell>
          <cell r="K789" t="str">
            <v>LUIS FRANCISCO</v>
          </cell>
          <cell r="L789" t="str">
            <v>ROBAYO</v>
          </cell>
          <cell r="M789" t="str">
            <v>TORRES</v>
          </cell>
        </row>
        <row r="790">
          <cell r="J790">
            <v>79394142</v>
          </cell>
          <cell r="K790" t="str">
            <v>OSCAR</v>
          </cell>
          <cell r="L790" t="str">
            <v>SANCHEZ</v>
          </cell>
          <cell r="M790" t="str">
            <v>GAITAN</v>
          </cell>
        </row>
        <row r="791">
          <cell r="J791">
            <v>79399483</v>
          </cell>
          <cell r="K791" t="str">
            <v>JAIME</v>
          </cell>
          <cell r="L791" t="str">
            <v xml:space="preserve">ACEVEDO </v>
          </cell>
          <cell r="M791">
            <v>0</v>
          </cell>
        </row>
        <row r="792">
          <cell r="J792">
            <v>79401002</v>
          </cell>
          <cell r="K792" t="str">
            <v>YADITH HERNANDO</v>
          </cell>
          <cell r="L792" t="str">
            <v xml:space="preserve">FORERO </v>
          </cell>
          <cell r="M792" t="str">
            <v xml:space="preserve">MARTINEZ </v>
          </cell>
        </row>
        <row r="793">
          <cell r="J793">
            <v>79402034</v>
          </cell>
          <cell r="K793" t="str">
            <v>DAGOBERTO</v>
          </cell>
          <cell r="L793" t="str">
            <v>CORREA</v>
          </cell>
          <cell r="M793" t="str">
            <v>PIL</v>
          </cell>
        </row>
        <row r="794">
          <cell r="J794">
            <v>79404550</v>
          </cell>
          <cell r="K794" t="str">
            <v>CARLOS ALBERTO</v>
          </cell>
          <cell r="L794" t="str">
            <v xml:space="preserve">SANCHEZ </v>
          </cell>
          <cell r="M794" t="str">
            <v xml:space="preserve">DUQUE </v>
          </cell>
        </row>
        <row r="795">
          <cell r="J795">
            <v>79407063</v>
          </cell>
          <cell r="K795" t="str">
            <v>FABIO ARMANDO</v>
          </cell>
          <cell r="L795" t="str">
            <v>CARDENAS</v>
          </cell>
          <cell r="M795" t="str">
            <v xml:space="preserve"> PEÑA </v>
          </cell>
        </row>
        <row r="796">
          <cell r="J796">
            <v>79408351</v>
          </cell>
          <cell r="K796" t="str">
            <v>ALEXANDER</v>
          </cell>
          <cell r="L796" t="str">
            <v xml:space="preserve">CHINOME </v>
          </cell>
          <cell r="M796" t="str">
            <v xml:space="preserve">SOTO </v>
          </cell>
        </row>
        <row r="797">
          <cell r="J797">
            <v>79410371</v>
          </cell>
          <cell r="K797" t="str">
            <v>JESUS EDUARDO</v>
          </cell>
          <cell r="L797" t="str">
            <v xml:space="preserve">MENDEZ </v>
          </cell>
          <cell r="M797" t="str">
            <v xml:space="preserve">GARZÓN </v>
          </cell>
        </row>
        <row r="798">
          <cell r="J798">
            <v>79411174</v>
          </cell>
          <cell r="K798" t="str">
            <v>LUIS EDUARDO</v>
          </cell>
          <cell r="L798" t="str">
            <v xml:space="preserve">CHIQUIZA </v>
          </cell>
          <cell r="M798" t="str">
            <v xml:space="preserve">AREVALO </v>
          </cell>
        </row>
        <row r="799">
          <cell r="J799">
            <v>79413707</v>
          </cell>
          <cell r="K799" t="str">
            <v>MIGUEL</v>
          </cell>
          <cell r="L799" t="str">
            <v>MARTINEZ</v>
          </cell>
          <cell r="M799" t="str">
            <v>MARENTES</v>
          </cell>
        </row>
        <row r="800">
          <cell r="J800">
            <v>79414505</v>
          </cell>
          <cell r="K800" t="str">
            <v>FABIO</v>
          </cell>
          <cell r="L800" t="str">
            <v>AYALA</v>
          </cell>
          <cell r="M800" t="str">
            <v xml:space="preserve">SANTAMARIA </v>
          </cell>
        </row>
        <row r="801">
          <cell r="J801">
            <v>79420962</v>
          </cell>
          <cell r="K801" t="str">
            <v>HENRY</v>
          </cell>
          <cell r="L801" t="str">
            <v xml:space="preserve">LEON </v>
          </cell>
          <cell r="M801" t="str">
            <v xml:space="preserve">TORRES </v>
          </cell>
        </row>
        <row r="802">
          <cell r="J802">
            <v>79422754</v>
          </cell>
          <cell r="K802" t="str">
            <v>NESTOR DAVID</v>
          </cell>
          <cell r="L802" t="str">
            <v>BUSTOS</v>
          </cell>
          <cell r="M802" t="str">
            <v>SANCHEZ</v>
          </cell>
        </row>
        <row r="803">
          <cell r="J803">
            <v>79423427</v>
          </cell>
          <cell r="K803" t="str">
            <v>CARLOS ITALO</v>
          </cell>
          <cell r="L803" t="str">
            <v xml:space="preserve">CASTELLANOS </v>
          </cell>
          <cell r="M803" t="str">
            <v xml:space="preserve">CASTILLO </v>
          </cell>
        </row>
        <row r="804">
          <cell r="J804">
            <v>79426810</v>
          </cell>
          <cell r="K804" t="str">
            <v>ALVARO</v>
          </cell>
          <cell r="L804" t="str">
            <v xml:space="preserve">MURILLO </v>
          </cell>
          <cell r="M804" t="str">
            <v xml:space="preserve">ALFONSO </v>
          </cell>
        </row>
        <row r="805">
          <cell r="J805">
            <v>79428028</v>
          </cell>
          <cell r="K805" t="str">
            <v>LUIS YOBANY</v>
          </cell>
          <cell r="L805" t="str">
            <v>ROBLES</v>
          </cell>
          <cell r="M805" t="str">
            <v>RUBIANO</v>
          </cell>
        </row>
        <row r="806">
          <cell r="J806">
            <v>79435105</v>
          </cell>
          <cell r="K806" t="str">
            <v>MILLER HUMBERTO</v>
          </cell>
          <cell r="L806" t="str">
            <v>OVALLE</v>
          </cell>
          <cell r="M806" t="str">
            <v>VALERO</v>
          </cell>
        </row>
        <row r="807">
          <cell r="J807">
            <v>79436806</v>
          </cell>
          <cell r="K807" t="str">
            <v>CESAR AUGUSTO</v>
          </cell>
          <cell r="L807" t="str">
            <v>PARRA</v>
          </cell>
          <cell r="M807" t="str">
            <v>RODRIGUEZ</v>
          </cell>
        </row>
        <row r="808">
          <cell r="J808">
            <v>79436947</v>
          </cell>
          <cell r="K808" t="str">
            <v>RODOLFO</v>
          </cell>
          <cell r="L808" t="str">
            <v>ROMERO</v>
          </cell>
          <cell r="M808" t="str">
            <v>ANGEL</v>
          </cell>
        </row>
        <row r="809">
          <cell r="J809">
            <v>79443513</v>
          </cell>
          <cell r="K809" t="str">
            <v>CAMILO</v>
          </cell>
          <cell r="L809" t="str">
            <v>GARZON</v>
          </cell>
          <cell r="M809" t="str">
            <v>CUERVO</v>
          </cell>
        </row>
        <row r="810">
          <cell r="J810">
            <v>79444244</v>
          </cell>
          <cell r="K810" t="str">
            <v>HECTOR ALFONSO</v>
          </cell>
          <cell r="L810" t="str">
            <v xml:space="preserve">RAMIREZ </v>
          </cell>
          <cell r="M810" t="str">
            <v xml:space="preserve">MARTINEZ </v>
          </cell>
        </row>
        <row r="811">
          <cell r="J811">
            <v>79451790</v>
          </cell>
          <cell r="K811" t="str">
            <v>JOSE LUIS</v>
          </cell>
          <cell r="L811" t="str">
            <v>JUYO</v>
          </cell>
          <cell r="M811" t="str">
            <v>GARNICA</v>
          </cell>
        </row>
        <row r="812">
          <cell r="J812">
            <v>79452739</v>
          </cell>
          <cell r="K812" t="str">
            <v xml:space="preserve">OMAR  </v>
          </cell>
          <cell r="L812" t="str">
            <v>LOPEZ</v>
          </cell>
          <cell r="M812">
            <v>0</v>
          </cell>
        </row>
        <row r="813">
          <cell r="J813">
            <v>79458115</v>
          </cell>
          <cell r="K813" t="str">
            <v>MIGUEL ANGEL</v>
          </cell>
          <cell r="L813" t="str">
            <v xml:space="preserve">ARIAS </v>
          </cell>
          <cell r="M813" t="str">
            <v xml:space="preserve">ALBAÑIL </v>
          </cell>
        </row>
        <row r="814">
          <cell r="J814">
            <v>79465761</v>
          </cell>
          <cell r="K814" t="str">
            <v>MARCO JAVIER</v>
          </cell>
          <cell r="L814" t="str">
            <v xml:space="preserve">NIÑO </v>
          </cell>
          <cell r="M814" t="str">
            <v xml:space="preserve">BETANCOURT </v>
          </cell>
        </row>
        <row r="815">
          <cell r="J815">
            <v>79484826</v>
          </cell>
          <cell r="K815" t="str">
            <v>LUIS ARIEL</v>
          </cell>
          <cell r="L815" t="str">
            <v xml:space="preserve">OLAYA </v>
          </cell>
          <cell r="M815" t="str">
            <v xml:space="preserve">AGUIRRE </v>
          </cell>
        </row>
        <row r="816">
          <cell r="J816">
            <v>79494958</v>
          </cell>
          <cell r="K816" t="str">
            <v>MAURICIO</v>
          </cell>
          <cell r="L816" t="str">
            <v>LOPEZ</v>
          </cell>
          <cell r="M816" t="str">
            <v>ACOSTA</v>
          </cell>
        </row>
        <row r="817">
          <cell r="J817">
            <v>79497154</v>
          </cell>
          <cell r="K817" t="str">
            <v>CARLOS FERNANDO</v>
          </cell>
          <cell r="L817" t="str">
            <v>PATIÑO</v>
          </cell>
          <cell r="M817" t="str">
            <v xml:space="preserve"> TORRES </v>
          </cell>
        </row>
        <row r="818">
          <cell r="J818">
            <v>79497191</v>
          </cell>
          <cell r="K818" t="str">
            <v>HENRY</v>
          </cell>
          <cell r="L818" t="str">
            <v>MARIN</v>
          </cell>
          <cell r="M818" t="str">
            <v>CASTILLO</v>
          </cell>
        </row>
        <row r="819">
          <cell r="J819">
            <v>79499547</v>
          </cell>
          <cell r="K819" t="str">
            <v>JORGE IVAN</v>
          </cell>
          <cell r="L819" t="str">
            <v>CABRA</v>
          </cell>
          <cell r="M819" t="str">
            <v>URIBE</v>
          </cell>
        </row>
        <row r="820">
          <cell r="J820">
            <v>79506824</v>
          </cell>
          <cell r="K820" t="str">
            <v>JORGE ELIECER</v>
          </cell>
          <cell r="L820" t="str">
            <v>CHACON</v>
          </cell>
          <cell r="M820" t="str">
            <v>PINZON</v>
          </cell>
        </row>
        <row r="821">
          <cell r="J821">
            <v>79515182</v>
          </cell>
          <cell r="K821" t="str">
            <v>HECTOR</v>
          </cell>
          <cell r="L821" t="str">
            <v>PINZON</v>
          </cell>
          <cell r="M821" t="str">
            <v>MALDONADO</v>
          </cell>
        </row>
        <row r="822">
          <cell r="J822">
            <v>79528146</v>
          </cell>
          <cell r="K822" t="str">
            <v>LUIS ARMANDO</v>
          </cell>
          <cell r="L822" t="str">
            <v>SANCHEZ</v>
          </cell>
          <cell r="M822" t="str">
            <v>OLIVEROS</v>
          </cell>
        </row>
        <row r="823">
          <cell r="J823">
            <v>79535042</v>
          </cell>
          <cell r="K823" t="str">
            <v>JUAN CARLOS</v>
          </cell>
          <cell r="L823" t="str">
            <v>LOZANO</v>
          </cell>
          <cell r="M823" t="str">
            <v>GODOY</v>
          </cell>
        </row>
        <row r="824">
          <cell r="J824">
            <v>79547780</v>
          </cell>
          <cell r="K824" t="str">
            <v>LEONARDO</v>
          </cell>
          <cell r="L824" t="str">
            <v xml:space="preserve">COGOLLO </v>
          </cell>
          <cell r="M824" t="str">
            <v xml:space="preserve">VARGAS </v>
          </cell>
        </row>
        <row r="825">
          <cell r="J825">
            <v>79558320</v>
          </cell>
          <cell r="K825" t="str">
            <v>OSCAR EDUARDO</v>
          </cell>
          <cell r="L825" t="str">
            <v>MOLANO</v>
          </cell>
          <cell r="M825" t="str">
            <v>POSSE</v>
          </cell>
        </row>
        <row r="826">
          <cell r="J826">
            <v>79558398</v>
          </cell>
          <cell r="K826" t="str">
            <v>JOSE ALEXANDER</v>
          </cell>
          <cell r="L826" t="str">
            <v>LOZANO</v>
          </cell>
          <cell r="M826" t="str">
            <v>CUBILLOS</v>
          </cell>
        </row>
        <row r="827">
          <cell r="J827">
            <v>79568439</v>
          </cell>
          <cell r="K827" t="str">
            <v>ALVARO FERNANDO</v>
          </cell>
          <cell r="L827" t="str">
            <v xml:space="preserve">VALLEJO </v>
          </cell>
          <cell r="M827" t="str">
            <v xml:space="preserve">MORAN </v>
          </cell>
        </row>
        <row r="828">
          <cell r="J828">
            <v>79568894</v>
          </cell>
          <cell r="K828" t="str">
            <v>CARLOS GUILLERMO</v>
          </cell>
          <cell r="L828" t="str">
            <v xml:space="preserve">RODRIGUEZ </v>
          </cell>
          <cell r="M828" t="str">
            <v>GONZALEZ</v>
          </cell>
        </row>
        <row r="829">
          <cell r="J829">
            <v>79574739</v>
          </cell>
          <cell r="K829" t="str">
            <v>HENRY ALBERTO</v>
          </cell>
          <cell r="L829" t="str">
            <v>SUELTA</v>
          </cell>
          <cell r="M829" t="str">
            <v>GAITAN</v>
          </cell>
        </row>
        <row r="830">
          <cell r="J830">
            <v>79581812</v>
          </cell>
          <cell r="K830" t="str">
            <v>HECTOR ENRIQUE</v>
          </cell>
          <cell r="L830" t="str">
            <v xml:space="preserve">SUAREZ </v>
          </cell>
          <cell r="M830" t="str">
            <v xml:space="preserve">ZARATE </v>
          </cell>
        </row>
        <row r="831">
          <cell r="J831">
            <v>79609467</v>
          </cell>
          <cell r="K831" t="str">
            <v>ALBEYRO</v>
          </cell>
          <cell r="L831" t="str">
            <v>RINCON</v>
          </cell>
          <cell r="M831" t="str">
            <v xml:space="preserve"> MALAVER </v>
          </cell>
        </row>
        <row r="832">
          <cell r="J832">
            <v>79610276</v>
          </cell>
          <cell r="K832" t="str">
            <v>JUAN JOSE</v>
          </cell>
          <cell r="L832" t="str">
            <v xml:space="preserve">BOHORQUEZ </v>
          </cell>
          <cell r="M832" t="str">
            <v xml:space="preserve">CRUZ </v>
          </cell>
        </row>
        <row r="833">
          <cell r="J833">
            <v>79612330</v>
          </cell>
          <cell r="K833" t="str">
            <v>EDUARDO</v>
          </cell>
          <cell r="L833" t="str">
            <v xml:space="preserve">MENA </v>
          </cell>
          <cell r="M833" t="str">
            <v xml:space="preserve">OBREGON </v>
          </cell>
        </row>
        <row r="834">
          <cell r="J834">
            <v>79613197</v>
          </cell>
          <cell r="K834" t="str">
            <v>OSCAR MAURICIO</v>
          </cell>
          <cell r="L834" t="str">
            <v xml:space="preserve">STEINHOF </v>
          </cell>
          <cell r="M834" t="str">
            <v xml:space="preserve">MAYORGA </v>
          </cell>
        </row>
        <row r="835">
          <cell r="J835">
            <v>79623580</v>
          </cell>
          <cell r="K835" t="str">
            <v>EDSON ENRIQUE</v>
          </cell>
          <cell r="L835" t="str">
            <v>TORRES</v>
          </cell>
          <cell r="M835" t="str">
            <v>NAVARRETE</v>
          </cell>
        </row>
        <row r="836">
          <cell r="J836">
            <v>79628301</v>
          </cell>
          <cell r="K836" t="str">
            <v>HECTOR GABRIEL</v>
          </cell>
          <cell r="L836" t="str">
            <v xml:space="preserve">CAMELO </v>
          </cell>
          <cell r="M836" t="str">
            <v xml:space="preserve">RAMIREZ </v>
          </cell>
        </row>
        <row r="837">
          <cell r="J837">
            <v>79628591</v>
          </cell>
          <cell r="K837" t="str">
            <v>JUAN MANUEL</v>
          </cell>
          <cell r="L837" t="str">
            <v>MANTILLA</v>
          </cell>
          <cell r="M837" t="str">
            <v xml:space="preserve">MEDINA </v>
          </cell>
        </row>
        <row r="838">
          <cell r="J838">
            <v>79633495</v>
          </cell>
          <cell r="K838" t="str">
            <v>LUIS FERNANDO</v>
          </cell>
          <cell r="L838" t="str">
            <v xml:space="preserve">GOMEZ </v>
          </cell>
          <cell r="M838" t="str">
            <v xml:space="preserve">SANTAMARIA </v>
          </cell>
        </row>
        <row r="839">
          <cell r="J839">
            <v>79647342</v>
          </cell>
          <cell r="K839" t="str">
            <v>CARLOS JULIO</v>
          </cell>
          <cell r="L839" t="str">
            <v>CUADROS</v>
          </cell>
          <cell r="M839" t="str">
            <v>MORENO</v>
          </cell>
        </row>
        <row r="840">
          <cell r="J840">
            <v>79652416</v>
          </cell>
          <cell r="K840" t="str">
            <v xml:space="preserve">MARIO </v>
          </cell>
          <cell r="L840" t="str">
            <v>ARIAS</v>
          </cell>
          <cell r="M840" t="str">
            <v>LAVERDE</v>
          </cell>
        </row>
        <row r="841">
          <cell r="J841">
            <v>79657653</v>
          </cell>
          <cell r="K841" t="str">
            <v>ALEXANDER</v>
          </cell>
          <cell r="L841" t="str">
            <v>GARAVITO</v>
          </cell>
          <cell r="M841" t="str">
            <v>SUAREZ</v>
          </cell>
        </row>
        <row r="842">
          <cell r="J842">
            <v>79659246</v>
          </cell>
          <cell r="K842" t="str">
            <v>JORGE ARBEY</v>
          </cell>
          <cell r="L842" t="str">
            <v xml:space="preserve">MARTINEZ </v>
          </cell>
          <cell r="M842" t="str">
            <v xml:space="preserve">BAQUERO </v>
          </cell>
        </row>
        <row r="843">
          <cell r="J843">
            <v>79687655</v>
          </cell>
          <cell r="K843" t="str">
            <v>ALBERTO CRISTOBAL</v>
          </cell>
          <cell r="L843" t="str">
            <v>MARTINEZ</v>
          </cell>
          <cell r="M843" t="str">
            <v>BLANCO</v>
          </cell>
        </row>
        <row r="844">
          <cell r="J844">
            <v>79688110</v>
          </cell>
          <cell r="K844" t="str">
            <v>EDILSON</v>
          </cell>
          <cell r="L844" t="str">
            <v xml:space="preserve">MARTINEZ </v>
          </cell>
          <cell r="M844" t="str">
            <v xml:space="preserve">HINESTROZA </v>
          </cell>
        </row>
        <row r="845">
          <cell r="J845">
            <v>79702969</v>
          </cell>
          <cell r="K845" t="str">
            <v>WILSON ALBEIRO</v>
          </cell>
          <cell r="L845" t="str">
            <v xml:space="preserve">BAUTISTA </v>
          </cell>
          <cell r="M845" t="str">
            <v xml:space="preserve">LEGUIZAMON </v>
          </cell>
        </row>
        <row r="846">
          <cell r="J846">
            <v>79703364</v>
          </cell>
          <cell r="K846" t="str">
            <v>CARLOS ALBERTO</v>
          </cell>
          <cell r="L846" t="str">
            <v xml:space="preserve">SILVA </v>
          </cell>
          <cell r="M846">
            <v>0</v>
          </cell>
        </row>
        <row r="847">
          <cell r="J847">
            <v>79713540</v>
          </cell>
          <cell r="K847" t="str">
            <v>OMAR OSWALDO</v>
          </cell>
          <cell r="L847" t="str">
            <v>RODRIGUEZ</v>
          </cell>
          <cell r="M847" t="str">
            <v>RAMOS</v>
          </cell>
        </row>
        <row r="848">
          <cell r="J848">
            <v>79716026</v>
          </cell>
          <cell r="K848" t="str">
            <v>JOSE MAURICIO</v>
          </cell>
          <cell r="L848" t="str">
            <v>GONZALEZ</v>
          </cell>
          <cell r="M848" t="str">
            <v xml:space="preserve"> </v>
          </cell>
        </row>
        <row r="849">
          <cell r="J849">
            <v>79718786</v>
          </cell>
          <cell r="K849" t="str">
            <v>CESAR AUGUSTO</v>
          </cell>
          <cell r="L849" t="str">
            <v xml:space="preserve">FIGUEROA </v>
          </cell>
          <cell r="M849" t="str">
            <v xml:space="preserve">PACHÓN </v>
          </cell>
        </row>
        <row r="850">
          <cell r="J850">
            <v>79721878</v>
          </cell>
          <cell r="K850" t="str">
            <v>LUIS EDUARDO</v>
          </cell>
          <cell r="L850" t="str">
            <v xml:space="preserve">CUERVO </v>
          </cell>
          <cell r="M850" t="str">
            <v xml:space="preserve">HURTADO </v>
          </cell>
        </row>
        <row r="851">
          <cell r="J851">
            <v>79729839</v>
          </cell>
          <cell r="K851" t="str">
            <v>GERMAN FRANCISCO</v>
          </cell>
          <cell r="L851" t="str">
            <v>PARDO</v>
          </cell>
          <cell r="M851" t="str">
            <v>SALCEDO</v>
          </cell>
        </row>
        <row r="852">
          <cell r="J852">
            <v>79735058</v>
          </cell>
          <cell r="K852" t="str">
            <v>JUAN CARLOS</v>
          </cell>
          <cell r="L852" t="str">
            <v xml:space="preserve">MARTIN </v>
          </cell>
          <cell r="M852" t="str">
            <v>NIÑO</v>
          </cell>
        </row>
        <row r="853">
          <cell r="J853">
            <v>79751998</v>
          </cell>
          <cell r="K853" t="str">
            <v>RICHARD CAMILO</v>
          </cell>
          <cell r="L853" t="str">
            <v xml:space="preserve">ROMERO </v>
          </cell>
          <cell r="M853" t="str">
            <v xml:space="preserve">CORTES </v>
          </cell>
        </row>
        <row r="854">
          <cell r="J854">
            <v>79755676</v>
          </cell>
          <cell r="K854" t="str">
            <v>JUAN CARLOS</v>
          </cell>
          <cell r="L854" t="str">
            <v>PERALTA</v>
          </cell>
          <cell r="M854" t="str">
            <v>JARAMILLO</v>
          </cell>
        </row>
        <row r="855">
          <cell r="J855">
            <v>79788163</v>
          </cell>
          <cell r="K855" t="str">
            <v>MANUEL ALEJANDRO</v>
          </cell>
          <cell r="L855" t="str">
            <v xml:space="preserve">GOMEZ </v>
          </cell>
          <cell r="M855" t="str">
            <v xml:space="preserve">CRUZ </v>
          </cell>
        </row>
        <row r="856">
          <cell r="J856">
            <v>79791873</v>
          </cell>
          <cell r="K856" t="str">
            <v>ALFONSO ALEXANDER</v>
          </cell>
          <cell r="L856" t="str">
            <v xml:space="preserve">LOPEZ </v>
          </cell>
          <cell r="M856" t="str">
            <v xml:space="preserve">OSTOS </v>
          </cell>
        </row>
        <row r="857">
          <cell r="J857">
            <v>79794884</v>
          </cell>
          <cell r="K857" t="str">
            <v>JUAN DAVID</v>
          </cell>
          <cell r="L857" t="str">
            <v>RINCON</v>
          </cell>
          <cell r="M857" t="str">
            <v xml:space="preserve"> ROBLES </v>
          </cell>
        </row>
        <row r="858">
          <cell r="J858">
            <v>79810352</v>
          </cell>
          <cell r="K858" t="str">
            <v>JAIME IVAN</v>
          </cell>
          <cell r="L858" t="str">
            <v xml:space="preserve">MARTINEZ </v>
          </cell>
          <cell r="M858" t="str">
            <v>MARTINEZ</v>
          </cell>
        </row>
        <row r="859">
          <cell r="J859">
            <v>79811846</v>
          </cell>
          <cell r="K859" t="str">
            <v>RICARDO</v>
          </cell>
          <cell r="L859" t="str">
            <v xml:space="preserve">LEON  </v>
          </cell>
          <cell r="M859" t="str">
            <v>PERALTA</v>
          </cell>
        </row>
        <row r="860">
          <cell r="J860">
            <v>79813651</v>
          </cell>
          <cell r="K860" t="str">
            <v>JAVIER ANDRES</v>
          </cell>
          <cell r="L860" t="str">
            <v xml:space="preserve">USME </v>
          </cell>
          <cell r="M860" t="str">
            <v xml:space="preserve">BOTELLO </v>
          </cell>
        </row>
        <row r="861">
          <cell r="J861">
            <v>79826628</v>
          </cell>
          <cell r="K861" t="str">
            <v>WILLIAM ALEXANDER</v>
          </cell>
          <cell r="L861" t="str">
            <v xml:space="preserve">RIAÑO </v>
          </cell>
          <cell r="M861" t="str">
            <v xml:space="preserve">SIERRA </v>
          </cell>
        </row>
        <row r="862">
          <cell r="J862">
            <v>79830718</v>
          </cell>
          <cell r="K862" t="str">
            <v>JOVANNI</v>
          </cell>
          <cell r="L862" t="str">
            <v>LOZANO</v>
          </cell>
          <cell r="M862" t="str">
            <v>BARBOSA</v>
          </cell>
        </row>
        <row r="863">
          <cell r="J863">
            <v>79835786</v>
          </cell>
          <cell r="K863" t="str">
            <v>JAIME ALBERTO</v>
          </cell>
          <cell r="L863" t="str">
            <v>GAITAN</v>
          </cell>
          <cell r="M863" t="str">
            <v>HERREÑO</v>
          </cell>
        </row>
        <row r="864">
          <cell r="J864">
            <v>79856307</v>
          </cell>
          <cell r="K864" t="str">
            <v>JORGE ENRIQUE</v>
          </cell>
          <cell r="L864" t="str">
            <v xml:space="preserve">SANCHEZ </v>
          </cell>
          <cell r="M864" t="str">
            <v xml:space="preserve">VALLERES </v>
          </cell>
        </row>
        <row r="865">
          <cell r="J865">
            <v>79860661</v>
          </cell>
          <cell r="K865" t="str">
            <v>LUIS LEONARDO</v>
          </cell>
          <cell r="L865" t="str">
            <v xml:space="preserve">ASCENCIO </v>
          </cell>
          <cell r="M865" t="str">
            <v xml:space="preserve">MOZO </v>
          </cell>
        </row>
        <row r="866">
          <cell r="J866">
            <v>79862340</v>
          </cell>
          <cell r="K866" t="str">
            <v>CESAR AUGUSTO</v>
          </cell>
          <cell r="L866" t="str">
            <v>CAMPOS</v>
          </cell>
          <cell r="M866" t="str">
            <v>SUAREZ</v>
          </cell>
        </row>
        <row r="867">
          <cell r="J867">
            <v>79876351</v>
          </cell>
          <cell r="K867" t="str">
            <v>FRANCISCO JAVIER</v>
          </cell>
          <cell r="L867" t="str">
            <v xml:space="preserve">MAHECHA </v>
          </cell>
          <cell r="M867" t="str">
            <v xml:space="preserve">PAEZ </v>
          </cell>
        </row>
        <row r="868">
          <cell r="J868">
            <v>79888477</v>
          </cell>
          <cell r="K868" t="str">
            <v>GERMAN DANIEL</v>
          </cell>
          <cell r="L868" t="str">
            <v xml:space="preserve">CAMACHO </v>
          </cell>
          <cell r="M868" t="str">
            <v xml:space="preserve">GRIMALDO </v>
          </cell>
        </row>
        <row r="869">
          <cell r="J869">
            <v>79888945</v>
          </cell>
          <cell r="K869" t="str">
            <v>DANIEL FERNANDO</v>
          </cell>
          <cell r="L869" t="str">
            <v xml:space="preserve">CRUZ </v>
          </cell>
          <cell r="M869" t="str">
            <v xml:space="preserve">GONZALEZ </v>
          </cell>
        </row>
        <row r="870">
          <cell r="J870">
            <v>79898597</v>
          </cell>
          <cell r="K870" t="str">
            <v>DANIEL AUGUSTO</v>
          </cell>
          <cell r="L870" t="str">
            <v xml:space="preserve">CRUZ </v>
          </cell>
          <cell r="M870" t="str">
            <v xml:space="preserve">MENESES </v>
          </cell>
        </row>
        <row r="871">
          <cell r="J871">
            <v>79905104</v>
          </cell>
          <cell r="K871" t="str">
            <v>NELSON JAVIER</v>
          </cell>
          <cell r="L871" t="str">
            <v xml:space="preserve">VELANDIA </v>
          </cell>
          <cell r="M871" t="str">
            <v xml:space="preserve">CASTRO </v>
          </cell>
        </row>
        <row r="872">
          <cell r="J872">
            <v>79906588</v>
          </cell>
          <cell r="K872" t="str">
            <v>SAMUEL RAMON</v>
          </cell>
          <cell r="L872" t="str">
            <v xml:space="preserve">REBOLLEDO </v>
          </cell>
          <cell r="M872" t="str">
            <v xml:space="preserve">CORZO </v>
          </cell>
        </row>
        <row r="873">
          <cell r="J873">
            <v>79909274</v>
          </cell>
          <cell r="K873" t="str">
            <v>SERGIO EDUARDO</v>
          </cell>
          <cell r="L873" t="str">
            <v xml:space="preserve">COLIMON </v>
          </cell>
          <cell r="M873" t="str">
            <v xml:space="preserve">ARDILA </v>
          </cell>
        </row>
        <row r="874">
          <cell r="J874">
            <v>79950644</v>
          </cell>
          <cell r="K874" t="str">
            <v>OSCAR FERNEY</v>
          </cell>
          <cell r="L874" t="str">
            <v xml:space="preserve">RODRIGUEZ </v>
          </cell>
          <cell r="M874" t="str">
            <v xml:space="preserve">CIPAGAUTA </v>
          </cell>
        </row>
        <row r="875">
          <cell r="J875">
            <v>79951298</v>
          </cell>
          <cell r="K875" t="str">
            <v>FABIO RICARDO</v>
          </cell>
          <cell r="L875" t="str">
            <v xml:space="preserve">TELLEZ </v>
          </cell>
          <cell r="M875" t="str">
            <v xml:space="preserve">ROMERO </v>
          </cell>
        </row>
        <row r="876">
          <cell r="J876">
            <v>79961279</v>
          </cell>
          <cell r="K876" t="str">
            <v>LEYN ALEXANDER</v>
          </cell>
          <cell r="L876" t="str">
            <v xml:space="preserve">DURAN </v>
          </cell>
          <cell r="M876" t="str">
            <v xml:space="preserve">DIAZ </v>
          </cell>
        </row>
        <row r="877">
          <cell r="J877">
            <v>79963021</v>
          </cell>
          <cell r="K877" t="str">
            <v>ALDEMAR HUMBERTO</v>
          </cell>
          <cell r="L877" t="str">
            <v xml:space="preserve">MATIZ </v>
          </cell>
          <cell r="M877" t="str">
            <v xml:space="preserve">DIAZ </v>
          </cell>
        </row>
        <row r="878">
          <cell r="J878">
            <v>79977551</v>
          </cell>
          <cell r="K878" t="str">
            <v>MARLO</v>
          </cell>
          <cell r="L878" t="str">
            <v>VILLARRAGA</v>
          </cell>
          <cell r="M878" t="str">
            <v>VARGAS</v>
          </cell>
        </row>
        <row r="879">
          <cell r="J879">
            <v>79988996</v>
          </cell>
          <cell r="K879" t="str">
            <v>YESID JOHN</v>
          </cell>
          <cell r="L879" t="str">
            <v xml:space="preserve">PULIDO </v>
          </cell>
          <cell r="M879" t="str">
            <v xml:space="preserve">CHACON </v>
          </cell>
        </row>
        <row r="880">
          <cell r="J880">
            <v>80004970</v>
          </cell>
          <cell r="K880" t="str">
            <v xml:space="preserve">OSWALDO YESID </v>
          </cell>
          <cell r="L880" t="str">
            <v xml:space="preserve">MEDINA </v>
          </cell>
          <cell r="M880" t="str">
            <v>ATUESTA</v>
          </cell>
        </row>
        <row r="881">
          <cell r="J881">
            <v>80021313</v>
          </cell>
          <cell r="K881" t="str">
            <v>JOHN ALEXANDER</v>
          </cell>
          <cell r="L881" t="str">
            <v>HUERFANO</v>
          </cell>
          <cell r="M881">
            <v>0</v>
          </cell>
        </row>
        <row r="882">
          <cell r="J882">
            <v>80029807</v>
          </cell>
          <cell r="K882" t="str">
            <v>EDGAR MAURICIO</v>
          </cell>
          <cell r="L882" t="str">
            <v xml:space="preserve">MORENO </v>
          </cell>
          <cell r="M882" t="str">
            <v xml:space="preserve">MORENO </v>
          </cell>
        </row>
        <row r="883">
          <cell r="J883">
            <v>80038379</v>
          </cell>
          <cell r="K883" t="str">
            <v>JORGE LUIS</v>
          </cell>
          <cell r="L883" t="str">
            <v xml:space="preserve">ANGULO </v>
          </cell>
          <cell r="M883" t="str">
            <v xml:space="preserve">ZAPATA </v>
          </cell>
        </row>
        <row r="884">
          <cell r="J884">
            <v>80052836</v>
          </cell>
          <cell r="K884" t="str">
            <v>JOHN FREDY</v>
          </cell>
          <cell r="L884" t="str">
            <v xml:space="preserve">ESQUIVEL </v>
          </cell>
          <cell r="M884" t="str">
            <v xml:space="preserve">LOPEZ </v>
          </cell>
        </row>
        <row r="885">
          <cell r="J885">
            <v>80060581</v>
          </cell>
          <cell r="K885" t="str">
            <v>OLIVER ERNESTO</v>
          </cell>
          <cell r="L885" t="str">
            <v xml:space="preserve">PERALTA </v>
          </cell>
          <cell r="M885" t="str">
            <v xml:space="preserve">PARDO </v>
          </cell>
        </row>
        <row r="886">
          <cell r="J886">
            <v>80066108</v>
          </cell>
          <cell r="K886" t="str">
            <v>JOHN GILBERTO</v>
          </cell>
          <cell r="L886" t="str">
            <v>SANCHEZ</v>
          </cell>
          <cell r="M886" t="str">
            <v xml:space="preserve">PATIÑO </v>
          </cell>
        </row>
        <row r="887">
          <cell r="J887">
            <v>80076636</v>
          </cell>
          <cell r="K887" t="str">
            <v>JUAN CARLOS</v>
          </cell>
          <cell r="L887" t="str">
            <v>AYALA</v>
          </cell>
          <cell r="M887" t="str">
            <v>COLLAZOS</v>
          </cell>
        </row>
        <row r="888">
          <cell r="J888">
            <v>80091811</v>
          </cell>
          <cell r="K888" t="str">
            <v>JUAN DAVID</v>
          </cell>
          <cell r="L888" t="str">
            <v xml:space="preserve">RODRIGUEZ </v>
          </cell>
          <cell r="M888" t="str">
            <v xml:space="preserve">MARTINEZ </v>
          </cell>
        </row>
        <row r="889">
          <cell r="J889">
            <v>80099451</v>
          </cell>
          <cell r="K889" t="str">
            <v>OMAR HERNANDO</v>
          </cell>
          <cell r="L889" t="str">
            <v xml:space="preserve">GARZON </v>
          </cell>
          <cell r="M889" t="str">
            <v xml:space="preserve">SANCHEZ </v>
          </cell>
        </row>
        <row r="890">
          <cell r="J890">
            <v>80115710</v>
          </cell>
          <cell r="K890" t="str">
            <v>CESAR DINEL</v>
          </cell>
          <cell r="L890" t="str">
            <v xml:space="preserve">CAMACHO </v>
          </cell>
          <cell r="M890" t="str">
            <v xml:space="preserve">URRUTIA </v>
          </cell>
        </row>
        <row r="891">
          <cell r="J891">
            <v>80136744</v>
          </cell>
          <cell r="K891" t="str">
            <v>DAVID FERNANDO</v>
          </cell>
          <cell r="L891" t="str">
            <v>DAGER</v>
          </cell>
          <cell r="M891" t="str">
            <v>ZOTA</v>
          </cell>
        </row>
        <row r="892">
          <cell r="J892">
            <v>80142209</v>
          </cell>
          <cell r="K892" t="str">
            <v>WILLIAM HERNANDO</v>
          </cell>
          <cell r="L892" t="str">
            <v xml:space="preserve">MARTINEZ </v>
          </cell>
          <cell r="M892" t="str">
            <v xml:space="preserve">RODRIGUEZ </v>
          </cell>
        </row>
        <row r="893">
          <cell r="J893">
            <v>80148001</v>
          </cell>
          <cell r="K893" t="str">
            <v>LEANDRO YESID</v>
          </cell>
          <cell r="L893" t="str">
            <v>MATEUS</v>
          </cell>
          <cell r="M893" t="str">
            <v>SUATERNA</v>
          </cell>
        </row>
        <row r="894">
          <cell r="J894">
            <v>80149958</v>
          </cell>
          <cell r="K894" t="str">
            <v>JHON ALEXANDER</v>
          </cell>
          <cell r="L894" t="str">
            <v>CHALARCA</v>
          </cell>
          <cell r="M894" t="str">
            <v>GOMEZ</v>
          </cell>
        </row>
        <row r="895">
          <cell r="J895">
            <v>80150675</v>
          </cell>
          <cell r="K895" t="str">
            <v>FABIAN ORLANDO</v>
          </cell>
          <cell r="L895" t="str">
            <v xml:space="preserve">MUÑOZ </v>
          </cell>
          <cell r="M895" t="str">
            <v xml:space="preserve">RODRIGUEZ </v>
          </cell>
        </row>
        <row r="896">
          <cell r="J896">
            <v>80155037</v>
          </cell>
          <cell r="K896" t="str">
            <v>LEONARDO ANTONIO</v>
          </cell>
          <cell r="L896" t="str">
            <v xml:space="preserve">ARISTIZABAL </v>
          </cell>
          <cell r="M896" t="str">
            <v xml:space="preserve">DAVILA </v>
          </cell>
        </row>
        <row r="897">
          <cell r="J897">
            <v>80165792</v>
          </cell>
          <cell r="K897" t="str">
            <v>FREDY ALEXIS</v>
          </cell>
          <cell r="L897" t="str">
            <v xml:space="preserve">RINCON </v>
          </cell>
          <cell r="M897" t="str">
            <v xml:space="preserve"> DIAZ</v>
          </cell>
        </row>
        <row r="898">
          <cell r="J898">
            <v>80191997</v>
          </cell>
          <cell r="K898" t="str">
            <v>MARCO ANTONIO</v>
          </cell>
          <cell r="L898" t="str">
            <v>FLOREZ</v>
          </cell>
          <cell r="M898" t="str">
            <v>MORENO</v>
          </cell>
        </row>
        <row r="899">
          <cell r="J899">
            <v>80196149</v>
          </cell>
          <cell r="K899" t="str">
            <v>JUAN CARLOS</v>
          </cell>
          <cell r="L899" t="str">
            <v xml:space="preserve">TORRES </v>
          </cell>
          <cell r="M899" t="str">
            <v xml:space="preserve">CORTES </v>
          </cell>
        </row>
        <row r="900">
          <cell r="J900">
            <v>80231132</v>
          </cell>
          <cell r="K900" t="str">
            <v>DIEGO FERNANDO</v>
          </cell>
          <cell r="L900" t="str">
            <v>GOMEZ</v>
          </cell>
          <cell r="M900" t="str">
            <v xml:space="preserve">BELTRAN </v>
          </cell>
        </row>
        <row r="901">
          <cell r="J901">
            <v>80258458</v>
          </cell>
          <cell r="K901" t="str">
            <v>MANUEL FRANCISCO</v>
          </cell>
          <cell r="L901" t="str">
            <v xml:space="preserve">DULCE </v>
          </cell>
          <cell r="M901" t="str">
            <v xml:space="preserve">VANEGAS </v>
          </cell>
        </row>
        <row r="902">
          <cell r="J902">
            <v>80270624</v>
          </cell>
          <cell r="K902" t="str">
            <v>SIMEON</v>
          </cell>
          <cell r="L902" t="str">
            <v xml:space="preserve">GUZMAN </v>
          </cell>
          <cell r="M902">
            <v>0</v>
          </cell>
        </row>
        <row r="903">
          <cell r="J903">
            <v>80273657</v>
          </cell>
          <cell r="K903" t="str">
            <v>NELSON OVIDIO</v>
          </cell>
          <cell r="L903" t="str">
            <v xml:space="preserve">TORRES </v>
          </cell>
          <cell r="M903" t="str">
            <v xml:space="preserve">OLAYA </v>
          </cell>
        </row>
        <row r="904">
          <cell r="J904">
            <v>80278110</v>
          </cell>
          <cell r="K904" t="str">
            <v>RAFAEL AUGUSTO</v>
          </cell>
          <cell r="L904" t="str">
            <v xml:space="preserve">ORJUELA </v>
          </cell>
          <cell r="M904" t="str">
            <v xml:space="preserve">LINARES </v>
          </cell>
        </row>
        <row r="905">
          <cell r="J905">
            <v>80295592</v>
          </cell>
          <cell r="K905" t="str">
            <v>HECTOR IGNACIO</v>
          </cell>
          <cell r="L905" t="str">
            <v>ROMERO</v>
          </cell>
          <cell r="M905" t="str">
            <v>CASTRO</v>
          </cell>
        </row>
        <row r="906">
          <cell r="J906">
            <v>80351973</v>
          </cell>
          <cell r="K906" t="str">
            <v>JORGE ENRIQUE</v>
          </cell>
          <cell r="L906" t="str">
            <v xml:space="preserve">LOPEZ </v>
          </cell>
          <cell r="M906" t="str">
            <v>RODRIGUEZ</v>
          </cell>
        </row>
        <row r="907">
          <cell r="J907">
            <v>80365633</v>
          </cell>
          <cell r="K907" t="str">
            <v>JULIO ENRIQUE</v>
          </cell>
          <cell r="L907" t="str">
            <v xml:space="preserve">PEÑA </v>
          </cell>
          <cell r="M907">
            <v>0</v>
          </cell>
        </row>
        <row r="908">
          <cell r="J908">
            <v>80365904</v>
          </cell>
          <cell r="K908" t="str">
            <v>ARISTOBULO</v>
          </cell>
          <cell r="L908" t="str">
            <v xml:space="preserve">SUAREZ </v>
          </cell>
          <cell r="M908" t="str">
            <v xml:space="preserve">ROSAS </v>
          </cell>
        </row>
        <row r="909">
          <cell r="J909">
            <v>80418334</v>
          </cell>
          <cell r="K909" t="str">
            <v>PEDRO JOSE</v>
          </cell>
          <cell r="L909" t="str">
            <v>AMAYA</v>
          </cell>
          <cell r="M909" t="str">
            <v xml:space="preserve"> RODRIGUEZ </v>
          </cell>
        </row>
        <row r="910">
          <cell r="J910">
            <v>80419759</v>
          </cell>
          <cell r="K910" t="str">
            <v>JAVIER GUILLERMO</v>
          </cell>
          <cell r="L910" t="str">
            <v>CIFUENTES</v>
          </cell>
          <cell r="M910" t="str">
            <v>BARATO</v>
          </cell>
        </row>
        <row r="911">
          <cell r="J911">
            <v>80419954</v>
          </cell>
          <cell r="K911" t="str">
            <v>GABRIEL HERNANDO</v>
          </cell>
          <cell r="L911" t="str">
            <v xml:space="preserve">ARDILA </v>
          </cell>
          <cell r="M911" t="str">
            <v xml:space="preserve">ASSMUS </v>
          </cell>
        </row>
        <row r="912">
          <cell r="J912">
            <v>80421971</v>
          </cell>
          <cell r="K912" t="str">
            <v>NELSON AUGUSTO</v>
          </cell>
          <cell r="L912" t="str">
            <v xml:space="preserve">MORENO </v>
          </cell>
          <cell r="M912" t="str">
            <v xml:space="preserve">VILLAMIL </v>
          </cell>
        </row>
        <row r="913">
          <cell r="J913">
            <v>80428783</v>
          </cell>
          <cell r="K913" t="str">
            <v>NELSON</v>
          </cell>
          <cell r="L913" t="str">
            <v xml:space="preserve">CASTAÑEDA </v>
          </cell>
          <cell r="M913" t="str">
            <v xml:space="preserve">MUÑOZ </v>
          </cell>
        </row>
        <row r="914">
          <cell r="J914">
            <v>80438664</v>
          </cell>
          <cell r="K914" t="str">
            <v>CARLOS ORLANDO</v>
          </cell>
          <cell r="L914" t="str">
            <v xml:space="preserve">LEON </v>
          </cell>
          <cell r="M914" t="str">
            <v xml:space="preserve">VALENZUELA </v>
          </cell>
        </row>
        <row r="915">
          <cell r="J915">
            <v>80452968</v>
          </cell>
          <cell r="K915" t="str">
            <v>ROBERTSON</v>
          </cell>
          <cell r="L915" t="str">
            <v xml:space="preserve">GONZALEZ </v>
          </cell>
          <cell r="M915" t="str">
            <v xml:space="preserve">VARGAS </v>
          </cell>
        </row>
        <row r="916">
          <cell r="J916">
            <v>80491493</v>
          </cell>
          <cell r="K916" t="str">
            <v>WILLIAM EDUARDO</v>
          </cell>
          <cell r="L916" t="str">
            <v>GONZALEZ</v>
          </cell>
          <cell r="M916" t="str">
            <v>MAHECHA</v>
          </cell>
        </row>
        <row r="917">
          <cell r="J917">
            <v>80721799</v>
          </cell>
          <cell r="K917" t="str">
            <v>JHON ALEXANDER</v>
          </cell>
          <cell r="L917" t="str">
            <v xml:space="preserve">PEÑA </v>
          </cell>
          <cell r="M917" t="str">
            <v xml:space="preserve">ROMERO </v>
          </cell>
        </row>
        <row r="918">
          <cell r="J918">
            <v>80724789</v>
          </cell>
          <cell r="K918" t="str">
            <v>CARLOS GABRIEL</v>
          </cell>
          <cell r="L918" t="str">
            <v xml:space="preserve">CAMACHO </v>
          </cell>
          <cell r="M918" t="str">
            <v>OBREGON</v>
          </cell>
        </row>
        <row r="919">
          <cell r="J919">
            <v>80766605</v>
          </cell>
          <cell r="K919" t="str">
            <v>ANDERSON</v>
          </cell>
          <cell r="L919" t="str">
            <v>ROMERO</v>
          </cell>
          <cell r="M919" t="str">
            <v>ALVAREZ</v>
          </cell>
        </row>
        <row r="920">
          <cell r="J920">
            <v>80768867</v>
          </cell>
          <cell r="K920" t="str">
            <v>KEVIN KENNY</v>
          </cell>
          <cell r="L920" t="str">
            <v xml:space="preserve">KURMEN </v>
          </cell>
          <cell r="M920" t="str">
            <v xml:space="preserve">CALDERON </v>
          </cell>
        </row>
        <row r="921">
          <cell r="J921">
            <v>80769859</v>
          </cell>
          <cell r="K921" t="str">
            <v>LUIS ALBERTO</v>
          </cell>
          <cell r="L921" t="str">
            <v>GIRALDO</v>
          </cell>
          <cell r="M921" t="str">
            <v xml:space="preserve"> POLANIA </v>
          </cell>
        </row>
        <row r="922">
          <cell r="J922">
            <v>80774617</v>
          </cell>
          <cell r="K922" t="str">
            <v>CHRISTIAN CAMILO</v>
          </cell>
          <cell r="L922" t="str">
            <v xml:space="preserve">LEIVA </v>
          </cell>
          <cell r="M922" t="str">
            <v xml:space="preserve">MARTINEZ </v>
          </cell>
        </row>
        <row r="923">
          <cell r="J923">
            <v>80817586</v>
          </cell>
          <cell r="K923" t="str">
            <v>LEONARDO</v>
          </cell>
          <cell r="L923" t="str">
            <v xml:space="preserve">BELTRAN </v>
          </cell>
          <cell r="M923" t="str">
            <v xml:space="preserve">RIVERA </v>
          </cell>
        </row>
        <row r="924">
          <cell r="J924">
            <v>80850052</v>
          </cell>
          <cell r="K924" t="str">
            <v>ANDRES RICARDO</v>
          </cell>
          <cell r="L924" t="str">
            <v>MARTINEZ</v>
          </cell>
          <cell r="M924" t="str">
            <v>GOMEZ</v>
          </cell>
        </row>
        <row r="925">
          <cell r="J925">
            <v>80872792</v>
          </cell>
          <cell r="K925" t="str">
            <v>MAURICIO ALEJANDRO</v>
          </cell>
          <cell r="L925" t="str">
            <v>ASCENCIO</v>
          </cell>
          <cell r="M925" t="str">
            <v xml:space="preserve"> MORENO </v>
          </cell>
        </row>
        <row r="926">
          <cell r="J926">
            <v>88136151</v>
          </cell>
          <cell r="K926" t="str">
            <v>JAIRO ENRIQUE</v>
          </cell>
          <cell r="L926" t="str">
            <v>PEÑARANDA</v>
          </cell>
          <cell r="M926" t="str">
            <v>TORRADO</v>
          </cell>
        </row>
        <row r="927">
          <cell r="J927">
            <v>91068996</v>
          </cell>
          <cell r="K927" t="str">
            <v>GERMAN</v>
          </cell>
          <cell r="L927" t="str">
            <v xml:space="preserve">CABALLERO </v>
          </cell>
          <cell r="M927" t="str">
            <v xml:space="preserve">SANTOS </v>
          </cell>
        </row>
        <row r="928">
          <cell r="J928">
            <v>91104837</v>
          </cell>
          <cell r="K928" t="str">
            <v>GERMAN</v>
          </cell>
          <cell r="L928" t="str">
            <v>BARBOSA</v>
          </cell>
          <cell r="M928" t="str">
            <v>AYALA</v>
          </cell>
        </row>
        <row r="929">
          <cell r="J929">
            <v>91111485</v>
          </cell>
          <cell r="K929" t="str">
            <v>JUAN GUILLERMO</v>
          </cell>
          <cell r="L929" t="str">
            <v xml:space="preserve">SALAZAR </v>
          </cell>
          <cell r="M929" t="str">
            <v xml:space="preserve">ARBOLEDA </v>
          </cell>
        </row>
        <row r="930">
          <cell r="J930">
            <v>91209332</v>
          </cell>
          <cell r="K930" t="str">
            <v>SEGUNDO SANTOS</v>
          </cell>
          <cell r="L930" t="str">
            <v xml:space="preserve">TRIANA </v>
          </cell>
          <cell r="M930" t="str">
            <v xml:space="preserve">VARGAS </v>
          </cell>
        </row>
        <row r="931">
          <cell r="J931">
            <v>91225580</v>
          </cell>
          <cell r="K931" t="str">
            <v xml:space="preserve">JAVIER  </v>
          </cell>
          <cell r="L931" t="str">
            <v>ROSAS</v>
          </cell>
          <cell r="M931" t="str">
            <v>TIBANA</v>
          </cell>
        </row>
        <row r="932">
          <cell r="J932">
            <v>91238086</v>
          </cell>
          <cell r="K932" t="str">
            <v>HERNANN URIEL</v>
          </cell>
          <cell r="L932" t="str">
            <v xml:space="preserve">HERNANDEZ </v>
          </cell>
          <cell r="M932" t="str">
            <v xml:space="preserve">LOPEZ </v>
          </cell>
        </row>
        <row r="933">
          <cell r="J933">
            <v>91284422</v>
          </cell>
          <cell r="K933" t="str">
            <v>CESAR ARIEL</v>
          </cell>
          <cell r="L933" t="str">
            <v xml:space="preserve">FIGUEROA </v>
          </cell>
          <cell r="M933">
            <v>0</v>
          </cell>
        </row>
        <row r="934">
          <cell r="J934">
            <v>91494257</v>
          </cell>
          <cell r="K934" t="str">
            <v>VITERBO</v>
          </cell>
          <cell r="L934" t="str">
            <v xml:space="preserve">GOMEZ </v>
          </cell>
          <cell r="M934" t="str">
            <v>CARVAJAL</v>
          </cell>
        </row>
        <row r="935">
          <cell r="J935">
            <v>92552220</v>
          </cell>
          <cell r="K935" t="str">
            <v>JULIO ENRIQUE</v>
          </cell>
          <cell r="L935" t="str">
            <v>SANABRIA</v>
          </cell>
          <cell r="M935" t="str">
            <v>VERGARA</v>
          </cell>
        </row>
        <row r="936">
          <cell r="J936">
            <v>92559933</v>
          </cell>
          <cell r="K936" t="str">
            <v>ELKIN GIOVANNI</v>
          </cell>
          <cell r="L936" t="str">
            <v xml:space="preserve">GONZALEZ </v>
          </cell>
          <cell r="M936" t="str">
            <v xml:space="preserve">TATIS </v>
          </cell>
        </row>
        <row r="937">
          <cell r="J937">
            <v>93200104</v>
          </cell>
          <cell r="K937" t="str">
            <v>JORGE</v>
          </cell>
          <cell r="L937" t="str">
            <v>MONTEALEGRE</v>
          </cell>
          <cell r="M937" t="str">
            <v>CORTES</v>
          </cell>
        </row>
        <row r="938">
          <cell r="J938">
            <v>93289157</v>
          </cell>
          <cell r="K938" t="str">
            <v>DIDIER</v>
          </cell>
          <cell r="L938" t="str">
            <v>PAEZ</v>
          </cell>
          <cell r="M938" t="str">
            <v>ANDRADE</v>
          </cell>
        </row>
        <row r="939">
          <cell r="J939">
            <v>93361968</v>
          </cell>
          <cell r="K939" t="str">
            <v>LUBER</v>
          </cell>
          <cell r="L939" t="str">
            <v>ORTIZ</v>
          </cell>
          <cell r="M939" t="str">
            <v>GUARNIZO</v>
          </cell>
        </row>
        <row r="940">
          <cell r="J940">
            <v>93363483</v>
          </cell>
          <cell r="K940" t="str">
            <v xml:space="preserve">FREDY </v>
          </cell>
          <cell r="L940" t="str">
            <v xml:space="preserve">CESPEDES </v>
          </cell>
          <cell r="M940" t="str">
            <v xml:space="preserve">VILLA  </v>
          </cell>
        </row>
        <row r="941">
          <cell r="J941">
            <v>98391800</v>
          </cell>
          <cell r="K941" t="str">
            <v>ANDRES RENATO</v>
          </cell>
          <cell r="L941" t="str">
            <v xml:space="preserve">NARVAEZ </v>
          </cell>
          <cell r="M941" t="str">
            <v xml:space="preserve">VILLARREAL </v>
          </cell>
        </row>
        <row r="942">
          <cell r="J942">
            <v>98396659</v>
          </cell>
          <cell r="K942" t="str">
            <v>JOSE JESUS</v>
          </cell>
          <cell r="L942" t="str">
            <v>PORTILLA</v>
          </cell>
          <cell r="M942" t="str">
            <v>GUERRERO</v>
          </cell>
        </row>
        <row r="943">
          <cell r="J943">
            <v>98557773</v>
          </cell>
          <cell r="K943" t="str">
            <v>FRANKLIN DARIO</v>
          </cell>
          <cell r="L943" t="str">
            <v xml:space="preserve">RAMIREZ </v>
          </cell>
          <cell r="M943" t="str">
            <v xml:space="preserve">CORAL </v>
          </cell>
        </row>
        <row r="944">
          <cell r="J944">
            <v>1010173872</v>
          </cell>
          <cell r="K944" t="str">
            <v>MARISOL</v>
          </cell>
          <cell r="L944" t="str">
            <v>JIMENEZ</v>
          </cell>
          <cell r="M944" t="str">
            <v>ESCOBAR</v>
          </cell>
        </row>
        <row r="945">
          <cell r="J945">
            <v>1010183358</v>
          </cell>
          <cell r="K945" t="str">
            <v>JUAN CAMILO</v>
          </cell>
          <cell r="L945" t="str">
            <v xml:space="preserve">LOAIZA </v>
          </cell>
          <cell r="M945" t="str">
            <v xml:space="preserve">ORTIZ </v>
          </cell>
        </row>
        <row r="946">
          <cell r="J946">
            <v>1010208178</v>
          </cell>
          <cell r="K946" t="str">
            <v>MARIA FERNANDA</v>
          </cell>
          <cell r="L946" t="str">
            <v>MORA</v>
          </cell>
          <cell r="M946" t="str">
            <v>BALLESTEROS</v>
          </cell>
        </row>
        <row r="947">
          <cell r="J947">
            <v>1012348874</v>
          </cell>
          <cell r="K947" t="str">
            <v>WILMER ALEXANDER</v>
          </cell>
          <cell r="L947" t="str">
            <v xml:space="preserve">RUEDA </v>
          </cell>
          <cell r="M947" t="str">
            <v xml:space="preserve">GRANADOS </v>
          </cell>
        </row>
        <row r="948">
          <cell r="J948">
            <v>1013577759</v>
          </cell>
          <cell r="K948" t="str">
            <v>MAURICIO ALBERTO</v>
          </cell>
          <cell r="L948" t="str">
            <v>OLARTE</v>
          </cell>
          <cell r="M948" t="str">
            <v>RAMIREZ</v>
          </cell>
        </row>
        <row r="949">
          <cell r="J949">
            <v>1013594873</v>
          </cell>
          <cell r="K949" t="str">
            <v>GINET TATIANA</v>
          </cell>
          <cell r="L949" t="str">
            <v>PEÑALOZA</v>
          </cell>
          <cell r="M949" t="str">
            <v>FONSECA</v>
          </cell>
        </row>
        <row r="950">
          <cell r="J950">
            <v>1013596174</v>
          </cell>
          <cell r="K950" t="str">
            <v>BRAYLAN</v>
          </cell>
          <cell r="L950" t="str">
            <v>HERRERA</v>
          </cell>
          <cell r="M950" t="str">
            <v>HERNANDEZ</v>
          </cell>
        </row>
        <row r="951">
          <cell r="J951">
            <v>1013597644</v>
          </cell>
          <cell r="K951" t="str">
            <v>HECTOR MANUEL</v>
          </cell>
          <cell r="L951" t="str">
            <v>TOVAR</v>
          </cell>
          <cell r="M951" t="str">
            <v>BUENDIA</v>
          </cell>
        </row>
        <row r="952">
          <cell r="J952">
            <v>1013612347</v>
          </cell>
          <cell r="K952" t="str">
            <v>DAVID ALEJANDRO</v>
          </cell>
          <cell r="L952" t="str">
            <v>RUIZ</v>
          </cell>
          <cell r="M952" t="str">
            <v xml:space="preserve">ARIAS </v>
          </cell>
        </row>
        <row r="953">
          <cell r="J953">
            <v>1013617137</v>
          </cell>
          <cell r="K953" t="str">
            <v>KAREN SOLANGIE</v>
          </cell>
          <cell r="L953" t="str">
            <v>LOPEZ</v>
          </cell>
          <cell r="M953" t="str">
            <v>VARON</v>
          </cell>
        </row>
        <row r="954">
          <cell r="J954">
            <v>1014194841</v>
          </cell>
          <cell r="K954" t="str">
            <v>DANNY JULIETH</v>
          </cell>
          <cell r="L954" t="str">
            <v>SOLER</v>
          </cell>
          <cell r="M954" t="str">
            <v xml:space="preserve"> MORENO </v>
          </cell>
        </row>
        <row r="955">
          <cell r="J955">
            <v>1014206466</v>
          </cell>
          <cell r="K955" t="str">
            <v>INGRID VIVIANA</v>
          </cell>
          <cell r="L955" t="str">
            <v>MORA</v>
          </cell>
          <cell r="M955" t="str">
            <v xml:space="preserve"> RAMIREZ</v>
          </cell>
        </row>
        <row r="956">
          <cell r="J956">
            <v>1014266735</v>
          </cell>
          <cell r="K956" t="str">
            <v>JHON HENRY</v>
          </cell>
          <cell r="L956" t="str">
            <v>RODRIGUEZ</v>
          </cell>
          <cell r="M956" t="str">
            <v>FUENTES</v>
          </cell>
        </row>
        <row r="957">
          <cell r="J957">
            <v>1014274474</v>
          </cell>
          <cell r="K957" t="str">
            <v>JHON ALEXANDER</v>
          </cell>
          <cell r="L957" t="str">
            <v xml:space="preserve">IBAÑEZ </v>
          </cell>
          <cell r="M957" t="str">
            <v xml:space="preserve">AMAYA </v>
          </cell>
        </row>
        <row r="958">
          <cell r="J958">
            <v>1015397581</v>
          </cell>
          <cell r="K958" t="str">
            <v xml:space="preserve">PAULA ANDREA </v>
          </cell>
          <cell r="L958" t="str">
            <v xml:space="preserve">PUENTES </v>
          </cell>
          <cell r="M958" t="str">
            <v xml:space="preserve">GUEVARA </v>
          </cell>
        </row>
        <row r="959">
          <cell r="J959">
            <v>1015397891</v>
          </cell>
          <cell r="K959" t="str">
            <v>HECTOR HERNAN</v>
          </cell>
          <cell r="L959" t="str">
            <v>RAMIREZ</v>
          </cell>
          <cell r="M959" t="str">
            <v>PUENTES</v>
          </cell>
        </row>
        <row r="960">
          <cell r="J960">
            <v>1015412422</v>
          </cell>
          <cell r="K960" t="str">
            <v>JOSE EDUARDO</v>
          </cell>
          <cell r="L960" t="str">
            <v xml:space="preserve">CORREDOR </v>
          </cell>
          <cell r="M960" t="str">
            <v xml:space="preserve">OLAYA </v>
          </cell>
        </row>
        <row r="961">
          <cell r="J961">
            <v>1015418781</v>
          </cell>
          <cell r="K961" t="str">
            <v>LUIS ERNESTO</v>
          </cell>
          <cell r="L961" t="str">
            <v xml:space="preserve">NIETO </v>
          </cell>
          <cell r="M961" t="str">
            <v>JIMENEZ</v>
          </cell>
        </row>
        <row r="962">
          <cell r="J962">
            <v>1015426763</v>
          </cell>
          <cell r="K962" t="str">
            <v xml:space="preserve">LUIS FELIPE </v>
          </cell>
          <cell r="L962" t="str">
            <v>CAYCEDO</v>
          </cell>
          <cell r="M962" t="str">
            <v>PIEDRAHITA</v>
          </cell>
        </row>
        <row r="963">
          <cell r="J963">
            <v>1015430947</v>
          </cell>
          <cell r="K963" t="str">
            <v>JOSE FELIPE</v>
          </cell>
          <cell r="L963" t="str">
            <v>GORDILLO</v>
          </cell>
          <cell r="M963" t="str">
            <v>TEJADA</v>
          </cell>
        </row>
        <row r="964">
          <cell r="J964">
            <v>1015436912</v>
          </cell>
          <cell r="K964" t="str">
            <v>CANDY MARLEY</v>
          </cell>
          <cell r="L964" t="str">
            <v>BOHORQUEZ</v>
          </cell>
          <cell r="M964" t="str">
            <v>DIAZ</v>
          </cell>
        </row>
        <row r="965">
          <cell r="J965">
            <v>1016026684</v>
          </cell>
          <cell r="K965" t="str">
            <v xml:space="preserve"> MARIA CAMILA</v>
          </cell>
          <cell r="L965" t="str">
            <v xml:space="preserve">TORRES </v>
          </cell>
          <cell r="M965" t="str">
            <v>ENRIQUEZ</v>
          </cell>
        </row>
        <row r="966">
          <cell r="J966">
            <v>1016055165</v>
          </cell>
          <cell r="K966" t="str">
            <v>DANIELA PAOLA</v>
          </cell>
          <cell r="L966" t="str">
            <v>SALAZAR</v>
          </cell>
          <cell r="M966" t="str">
            <v xml:space="preserve">CASTILLO </v>
          </cell>
        </row>
        <row r="967">
          <cell r="J967">
            <v>1018409885</v>
          </cell>
          <cell r="K967" t="str">
            <v>JAVIER FERNANDO</v>
          </cell>
          <cell r="L967" t="str">
            <v>TORRES</v>
          </cell>
          <cell r="M967" t="str">
            <v>BARON</v>
          </cell>
        </row>
        <row r="968">
          <cell r="J968">
            <v>1018409948</v>
          </cell>
          <cell r="K968" t="str">
            <v>ZULMA CAROLINA</v>
          </cell>
          <cell r="L968" t="str">
            <v>ANGEL</v>
          </cell>
          <cell r="M968" t="str">
            <v>ROMERO</v>
          </cell>
        </row>
        <row r="969">
          <cell r="J969">
            <v>1018417407</v>
          </cell>
          <cell r="K969" t="str">
            <v>DIANA CAROLINA</v>
          </cell>
          <cell r="L969" t="str">
            <v>ALFONSO</v>
          </cell>
          <cell r="M969" t="str">
            <v>VILLAREAL</v>
          </cell>
        </row>
        <row r="970">
          <cell r="J970">
            <v>1018420316</v>
          </cell>
          <cell r="K970" t="str">
            <v>SEBASTIAN</v>
          </cell>
          <cell r="L970" t="str">
            <v>CHONA</v>
          </cell>
          <cell r="M970" t="str">
            <v xml:space="preserve">LONDOÑO </v>
          </cell>
        </row>
        <row r="971">
          <cell r="J971">
            <v>1018421677</v>
          </cell>
          <cell r="K971" t="str">
            <v>DANIELLA</v>
          </cell>
          <cell r="L971" t="str">
            <v xml:space="preserve">GUZMAN </v>
          </cell>
          <cell r="M971" t="str">
            <v xml:space="preserve">ALBADAN </v>
          </cell>
        </row>
        <row r="972">
          <cell r="J972">
            <v>1018422115</v>
          </cell>
          <cell r="K972" t="str">
            <v xml:space="preserve"> MARITZA</v>
          </cell>
          <cell r="L972" t="str">
            <v xml:space="preserve">SILVA </v>
          </cell>
          <cell r="M972" t="str">
            <v>OSPINO</v>
          </cell>
        </row>
        <row r="973">
          <cell r="J973">
            <v>1018459400</v>
          </cell>
          <cell r="K973" t="str">
            <v>GABRIEL JOSE</v>
          </cell>
          <cell r="L973" t="str">
            <v xml:space="preserve">MONCADA </v>
          </cell>
          <cell r="M973" t="str">
            <v xml:space="preserve">BARBOSA </v>
          </cell>
        </row>
        <row r="974">
          <cell r="J974">
            <v>1018468345</v>
          </cell>
          <cell r="K974" t="str">
            <v>ANDERSON FERNANDO</v>
          </cell>
          <cell r="L974" t="str">
            <v xml:space="preserve">QUILINDO </v>
          </cell>
          <cell r="M974" t="str">
            <v xml:space="preserve">ORTEGA </v>
          </cell>
        </row>
        <row r="975">
          <cell r="J975">
            <v>1019002562</v>
          </cell>
          <cell r="K975" t="str">
            <v>AGUEDA</v>
          </cell>
          <cell r="L975" t="str">
            <v>CARDENAS</v>
          </cell>
          <cell r="M975" t="str">
            <v>PINZON</v>
          </cell>
        </row>
        <row r="976">
          <cell r="J976">
            <v>1019020172</v>
          </cell>
          <cell r="K976" t="str">
            <v>CAMILO ANDRES</v>
          </cell>
          <cell r="L976" t="str">
            <v>ARCINIEGAS</v>
          </cell>
          <cell r="M976" t="str">
            <v>ROJAS</v>
          </cell>
        </row>
        <row r="977">
          <cell r="J977">
            <v>1019033904</v>
          </cell>
          <cell r="K977" t="str">
            <v>ANGELA PAOLA</v>
          </cell>
          <cell r="L977" t="str">
            <v>TIBOCHA</v>
          </cell>
          <cell r="M977" t="str">
            <v>GALVIS</v>
          </cell>
        </row>
        <row r="978">
          <cell r="J978">
            <v>1019048751</v>
          </cell>
          <cell r="K978" t="str">
            <v>NATALIA MARCELA</v>
          </cell>
          <cell r="L978" t="str">
            <v>LIZARAZO</v>
          </cell>
          <cell r="M978" t="str">
            <v>REINA</v>
          </cell>
        </row>
        <row r="979">
          <cell r="J979">
            <v>1020715735</v>
          </cell>
          <cell r="K979" t="str">
            <v>GRACE SMITH</v>
          </cell>
          <cell r="L979" t="str">
            <v>RODADO</v>
          </cell>
          <cell r="M979" t="str">
            <v>YATE</v>
          </cell>
        </row>
        <row r="980">
          <cell r="J980">
            <v>1020723582</v>
          </cell>
          <cell r="K980" t="str">
            <v>JUAN PABLO</v>
          </cell>
          <cell r="L980" t="str">
            <v>RIVERA</v>
          </cell>
          <cell r="M980" t="str">
            <v xml:space="preserve"> ORTEGON</v>
          </cell>
        </row>
        <row r="981">
          <cell r="J981">
            <v>1022327845</v>
          </cell>
          <cell r="K981" t="str">
            <v>ANDRES MAURICIO</v>
          </cell>
          <cell r="L981" t="str">
            <v>RAMIREZ</v>
          </cell>
          <cell r="M981" t="str">
            <v>RAMOS</v>
          </cell>
        </row>
        <row r="982">
          <cell r="J982">
            <v>1022366882</v>
          </cell>
          <cell r="K982" t="str">
            <v xml:space="preserve"> CARLOS EDUARDO</v>
          </cell>
          <cell r="L982" t="str">
            <v>GONZALEZ</v>
          </cell>
          <cell r="M982" t="str">
            <v>BARRERO</v>
          </cell>
        </row>
        <row r="983">
          <cell r="J983">
            <v>1022401363</v>
          </cell>
          <cell r="K983" t="str">
            <v>BRAHIAN LEONARDO</v>
          </cell>
          <cell r="L983" t="str">
            <v xml:space="preserve">RODRIGUEZ </v>
          </cell>
          <cell r="M983" t="str">
            <v xml:space="preserve">MALUCHE </v>
          </cell>
        </row>
        <row r="984">
          <cell r="J984">
            <v>1022928039</v>
          </cell>
          <cell r="K984" t="str">
            <v>CAROLINA</v>
          </cell>
          <cell r="L984" t="str">
            <v>POBLADOR</v>
          </cell>
          <cell r="M984" t="str">
            <v>UYABAN</v>
          </cell>
        </row>
        <row r="985">
          <cell r="J985">
            <v>1023018627</v>
          </cell>
          <cell r="K985" t="str">
            <v>LUIS ALFONSO</v>
          </cell>
          <cell r="L985" t="str">
            <v>QUINTERO</v>
          </cell>
          <cell r="M985" t="str">
            <v>RUMBO</v>
          </cell>
        </row>
        <row r="986">
          <cell r="J986">
            <v>1023867222</v>
          </cell>
          <cell r="K986" t="str">
            <v>HANSEL JAIR</v>
          </cell>
          <cell r="L986" t="str">
            <v xml:space="preserve">HOYOS </v>
          </cell>
          <cell r="M986" t="str">
            <v xml:space="preserve">TRIANA </v>
          </cell>
        </row>
        <row r="987">
          <cell r="J987">
            <v>1023917996</v>
          </cell>
          <cell r="K987" t="str">
            <v>DIEGO FERNANDO</v>
          </cell>
          <cell r="L987" t="str">
            <v>SEGURA</v>
          </cell>
          <cell r="M987" t="str">
            <v>OCHOA</v>
          </cell>
        </row>
        <row r="988">
          <cell r="J988">
            <v>1023969659</v>
          </cell>
          <cell r="K988" t="str">
            <v>MARIA CAMILA</v>
          </cell>
          <cell r="L988" t="str">
            <v>PUNTILLA</v>
          </cell>
          <cell r="M988" t="str">
            <v>VILLARRAGA</v>
          </cell>
        </row>
        <row r="989">
          <cell r="J989">
            <v>1024466430</v>
          </cell>
          <cell r="K989" t="str">
            <v>OSCAR IVAN</v>
          </cell>
          <cell r="L989" t="str">
            <v xml:space="preserve">ARDILA </v>
          </cell>
          <cell r="M989" t="str">
            <v xml:space="preserve">ROJAS </v>
          </cell>
        </row>
        <row r="990">
          <cell r="J990">
            <v>1024478250</v>
          </cell>
          <cell r="K990" t="str">
            <v>DANIEL RICARDO</v>
          </cell>
          <cell r="L990" t="str">
            <v>IZQUIERDO</v>
          </cell>
          <cell r="M990" t="str">
            <v>VALBUENA</v>
          </cell>
        </row>
        <row r="991">
          <cell r="J991">
            <v>1024574309</v>
          </cell>
          <cell r="K991" t="str">
            <v>LUIS ENRIQUE</v>
          </cell>
          <cell r="L991" t="str">
            <v>BARON</v>
          </cell>
          <cell r="M991" t="str">
            <v xml:space="preserve">PRADA </v>
          </cell>
        </row>
        <row r="992">
          <cell r="J992">
            <v>1030544245</v>
          </cell>
          <cell r="K992" t="str">
            <v>JUAN SEBASTIAN</v>
          </cell>
          <cell r="L992" t="str">
            <v xml:space="preserve">OSORIO </v>
          </cell>
          <cell r="M992" t="str">
            <v xml:space="preserve">LOPEZ </v>
          </cell>
        </row>
        <row r="993">
          <cell r="J993">
            <v>1030549334</v>
          </cell>
          <cell r="K993" t="str">
            <v>LUIS ALEJANDRO</v>
          </cell>
          <cell r="L993" t="str">
            <v xml:space="preserve">MONTERO </v>
          </cell>
          <cell r="M993" t="str">
            <v xml:space="preserve">ARCIA </v>
          </cell>
        </row>
        <row r="994">
          <cell r="J994">
            <v>1030561732</v>
          </cell>
          <cell r="K994" t="str">
            <v>MARIA ANDREA</v>
          </cell>
          <cell r="L994" t="str">
            <v>MANRIQUE</v>
          </cell>
          <cell r="M994" t="str">
            <v xml:space="preserve">HERRERA </v>
          </cell>
        </row>
        <row r="995">
          <cell r="J995">
            <v>1030564927</v>
          </cell>
          <cell r="K995" t="str">
            <v>JOHAN HUMBERTO</v>
          </cell>
          <cell r="L995" t="str">
            <v>NEIRA</v>
          </cell>
          <cell r="M995" t="str">
            <v>CHACON</v>
          </cell>
        </row>
        <row r="996">
          <cell r="J996">
            <v>1030570187</v>
          </cell>
          <cell r="K996" t="str">
            <v>ESTEFANNY ALEJANDRA</v>
          </cell>
          <cell r="L996" t="str">
            <v>AVILA</v>
          </cell>
          <cell r="M996" t="str">
            <v>ARAUJO</v>
          </cell>
        </row>
        <row r="997">
          <cell r="J997">
            <v>1031141954</v>
          </cell>
          <cell r="K997" t="str">
            <v>BRANDON LY</v>
          </cell>
          <cell r="L997" t="str">
            <v xml:space="preserve">BAUTISTA </v>
          </cell>
          <cell r="M997" t="str">
            <v>BERMUDES</v>
          </cell>
        </row>
        <row r="998">
          <cell r="J998">
            <v>1032372137</v>
          </cell>
          <cell r="K998" t="str">
            <v>DIEGO FERNANDO</v>
          </cell>
          <cell r="L998" t="str">
            <v xml:space="preserve">VILLATE </v>
          </cell>
          <cell r="M998" t="str">
            <v xml:space="preserve">ACHICANOY </v>
          </cell>
        </row>
        <row r="999">
          <cell r="J999">
            <v>1032376177</v>
          </cell>
          <cell r="K999" t="str">
            <v>NIDIA JANNETH</v>
          </cell>
          <cell r="L999" t="str">
            <v xml:space="preserve">DUEÑAS </v>
          </cell>
          <cell r="M999" t="str">
            <v xml:space="preserve">MARCELO </v>
          </cell>
        </row>
        <row r="1000">
          <cell r="J1000">
            <v>1032409001</v>
          </cell>
          <cell r="K1000" t="str">
            <v>LEIDY TATIANA</v>
          </cell>
          <cell r="L1000" t="str">
            <v xml:space="preserve">BARON </v>
          </cell>
          <cell r="M1000" t="str">
            <v xml:space="preserve">CASTRO </v>
          </cell>
        </row>
        <row r="1001">
          <cell r="J1001">
            <v>1032425833</v>
          </cell>
          <cell r="K1001" t="str">
            <v>DIONNY</v>
          </cell>
          <cell r="L1001" t="str">
            <v>OCAMPO</v>
          </cell>
          <cell r="M1001" t="str">
            <v>BEDOYA</v>
          </cell>
        </row>
        <row r="1002">
          <cell r="J1002">
            <v>1032443178</v>
          </cell>
          <cell r="K1002" t="str">
            <v>LUIS ALEJANDRO</v>
          </cell>
          <cell r="L1002" t="str">
            <v xml:space="preserve">VANEGAS </v>
          </cell>
          <cell r="M1002" t="str">
            <v xml:space="preserve">SALAMANCA </v>
          </cell>
        </row>
        <row r="1003">
          <cell r="J1003">
            <v>1032453976</v>
          </cell>
          <cell r="K1003" t="str">
            <v>FRANCISCO JOSE</v>
          </cell>
          <cell r="L1003" t="str">
            <v xml:space="preserve">BLANCO </v>
          </cell>
          <cell r="M1003" t="str">
            <v>SERRANO</v>
          </cell>
        </row>
        <row r="1004">
          <cell r="J1004">
            <v>1032473032</v>
          </cell>
          <cell r="K1004" t="str">
            <v>LUZ MERY</v>
          </cell>
          <cell r="L1004" t="str">
            <v>SALCEDO</v>
          </cell>
          <cell r="M1004" t="str">
            <v>RIVERA</v>
          </cell>
        </row>
        <row r="1005">
          <cell r="J1005">
            <v>1033720139</v>
          </cell>
          <cell r="K1005" t="str">
            <v>JORGE ELIECER</v>
          </cell>
          <cell r="L1005" t="str">
            <v xml:space="preserve">MUÑOZ </v>
          </cell>
          <cell r="M1005" t="str">
            <v xml:space="preserve">LAGUNA </v>
          </cell>
        </row>
        <row r="1006">
          <cell r="J1006">
            <v>1042426665</v>
          </cell>
          <cell r="K1006" t="str">
            <v>RENZO JAVIER</v>
          </cell>
          <cell r="L1006" t="str">
            <v>RANGEL</v>
          </cell>
          <cell r="M1006" t="str">
            <v>MEDINA</v>
          </cell>
        </row>
        <row r="1007">
          <cell r="J1007">
            <v>1049619313</v>
          </cell>
          <cell r="K1007" t="str">
            <v>LIZZETE ANDREA</v>
          </cell>
          <cell r="L1007" t="str">
            <v xml:space="preserve">SANCHEZ </v>
          </cell>
          <cell r="M1007" t="str">
            <v xml:space="preserve">BERNAL </v>
          </cell>
        </row>
        <row r="1008">
          <cell r="J1008">
            <v>1049623877</v>
          </cell>
          <cell r="K1008" t="str">
            <v>CAMILA ANDREA</v>
          </cell>
          <cell r="L1008" t="str">
            <v xml:space="preserve">ROJAS </v>
          </cell>
          <cell r="M1008" t="str">
            <v>PEÑA</v>
          </cell>
        </row>
        <row r="1009">
          <cell r="J1009">
            <v>1049629274</v>
          </cell>
          <cell r="K1009" t="str">
            <v>JASSYCA THATIANA</v>
          </cell>
          <cell r="L1009" t="str">
            <v>ACUÑA</v>
          </cell>
          <cell r="M1009" t="str">
            <v>RINCON</v>
          </cell>
        </row>
        <row r="1010">
          <cell r="J1010">
            <v>1049633931</v>
          </cell>
          <cell r="K1010" t="str">
            <v>DANIEL SEBASTIAN</v>
          </cell>
          <cell r="L1010" t="str">
            <v xml:space="preserve">CORTES </v>
          </cell>
          <cell r="M1010" t="str">
            <v>CABALLERO</v>
          </cell>
        </row>
        <row r="1011">
          <cell r="J1011">
            <v>1049795541</v>
          </cell>
          <cell r="K1011" t="str">
            <v>IVAN CAMILO</v>
          </cell>
          <cell r="L1011" t="str">
            <v>CAMERO</v>
          </cell>
          <cell r="M1011" t="str">
            <v>ALFONSO</v>
          </cell>
        </row>
        <row r="1012">
          <cell r="J1012">
            <v>1052381375</v>
          </cell>
          <cell r="K1012" t="str">
            <v>LEYDY JOHANA</v>
          </cell>
          <cell r="L1012" t="str">
            <v>GONZALEZ</v>
          </cell>
          <cell r="M1012" t="str">
            <v>CELY</v>
          </cell>
        </row>
        <row r="1013">
          <cell r="J1013">
            <v>1052399783</v>
          </cell>
          <cell r="K1013" t="str">
            <v>DANIELA ANDREA</v>
          </cell>
          <cell r="L1013" t="str">
            <v>RODRIGUEZ</v>
          </cell>
          <cell r="M1013" t="str">
            <v>CASTRO</v>
          </cell>
        </row>
        <row r="1014">
          <cell r="J1014">
            <v>1053330116</v>
          </cell>
          <cell r="K1014" t="str">
            <v>ANA JULIETH</v>
          </cell>
          <cell r="L1014" t="str">
            <v xml:space="preserve">CASTAÑEDA </v>
          </cell>
          <cell r="M1014" t="str">
            <v xml:space="preserve">ALFONSO </v>
          </cell>
        </row>
        <row r="1015">
          <cell r="J1015">
            <v>1053585337</v>
          </cell>
          <cell r="K1015" t="str">
            <v>DIEGO ALEJANDRO</v>
          </cell>
          <cell r="L1015" t="str">
            <v xml:space="preserve">ARANGUREN </v>
          </cell>
          <cell r="M1015" t="str">
            <v xml:space="preserve">LEON </v>
          </cell>
        </row>
        <row r="1016">
          <cell r="J1016">
            <v>1053586249</v>
          </cell>
          <cell r="K1016" t="str">
            <v>JESUS SANTIAGO</v>
          </cell>
          <cell r="L1016" t="str">
            <v xml:space="preserve">RIVILLAS </v>
          </cell>
          <cell r="M1016" t="str">
            <v xml:space="preserve">GUAUQUE </v>
          </cell>
        </row>
        <row r="1017">
          <cell r="J1017">
            <v>1053785268</v>
          </cell>
          <cell r="K1017" t="str">
            <v>DIANA MARCELA</v>
          </cell>
          <cell r="L1017" t="str">
            <v>LOPEZ</v>
          </cell>
          <cell r="M1017" t="str">
            <v>BOTERO</v>
          </cell>
        </row>
        <row r="1018">
          <cell r="J1018">
            <v>1057577768</v>
          </cell>
          <cell r="K1018" t="str">
            <v>JOHANA CATALINA</v>
          </cell>
          <cell r="L1018" t="str">
            <v xml:space="preserve">LATORRE </v>
          </cell>
          <cell r="M1018" t="str">
            <v xml:space="preserve">ALARCON </v>
          </cell>
        </row>
        <row r="1019">
          <cell r="J1019">
            <v>1057579271</v>
          </cell>
          <cell r="K1019" t="str">
            <v>ALVARO ANDRES</v>
          </cell>
          <cell r="L1019" t="str">
            <v>GOMEZ</v>
          </cell>
          <cell r="M1019" t="str">
            <v>USGAME</v>
          </cell>
        </row>
        <row r="1020">
          <cell r="J1020">
            <v>1057892858</v>
          </cell>
          <cell r="K1020" t="str">
            <v>MAYRA LORENA</v>
          </cell>
          <cell r="L1020" t="str">
            <v>MURCIA</v>
          </cell>
          <cell r="M1020" t="str">
            <v>PINILLA</v>
          </cell>
        </row>
        <row r="1021">
          <cell r="J1021">
            <v>1061699950</v>
          </cell>
          <cell r="K1021" t="str">
            <v>JHON FREDY</v>
          </cell>
          <cell r="L1021" t="str">
            <v xml:space="preserve">LAPORTE </v>
          </cell>
          <cell r="M1021" t="str">
            <v xml:space="preserve">CABRERA </v>
          </cell>
        </row>
        <row r="1022">
          <cell r="J1022">
            <v>1065625364</v>
          </cell>
          <cell r="K1022" t="str">
            <v>JAIME ANDRES</v>
          </cell>
          <cell r="L1022" t="str">
            <v>SAURITH</v>
          </cell>
          <cell r="M1022" t="str">
            <v>FERNANDEZ</v>
          </cell>
        </row>
        <row r="1023">
          <cell r="J1023">
            <v>1067837494</v>
          </cell>
          <cell r="K1023" t="str">
            <v>VIVIANA  SOFIA</v>
          </cell>
          <cell r="L1023" t="str">
            <v xml:space="preserve">NASSAR </v>
          </cell>
          <cell r="M1023" t="str">
            <v xml:space="preserve">CASTELLANOS </v>
          </cell>
        </row>
        <row r="1024">
          <cell r="J1024">
            <v>1070705247</v>
          </cell>
          <cell r="K1024" t="str">
            <v>INGRY JOHANA</v>
          </cell>
          <cell r="L1024" t="str">
            <v>MATIZ</v>
          </cell>
          <cell r="M1024" t="str">
            <v>SANCHEZ</v>
          </cell>
        </row>
        <row r="1025">
          <cell r="J1025">
            <v>1070949381</v>
          </cell>
          <cell r="K1025" t="str">
            <v>ANDRES GUILLERMO</v>
          </cell>
          <cell r="L1025" t="str">
            <v>RIAÑO</v>
          </cell>
          <cell r="M1025" t="str">
            <v xml:space="preserve"> BOHADA </v>
          </cell>
        </row>
        <row r="1026">
          <cell r="J1026">
            <v>1073239900</v>
          </cell>
          <cell r="K1026" t="str">
            <v>DANIELA MARIA</v>
          </cell>
          <cell r="L1026" t="str">
            <v>HOYOS</v>
          </cell>
          <cell r="M1026" t="str">
            <v>GOMEZ</v>
          </cell>
        </row>
        <row r="1027">
          <cell r="J1027">
            <v>1073241045</v>
          </cell>
          <cell r="K1027" t="str">
            <v>ANGIE VANESSA</v>
          </cell>
          <cell r="L1027" t="str">
            <v>BOHORQUEZ</v>
          </cell>
          <cell r="M1027" t="str">
            <v xml:space="preserve"> VILLAMIL </v>
          </cell>
        </row>
        <row r="1028">
          <cell r="J1028">
            <v>1075655399</v>
          </cell>
          <cell r="K1028" t="str">
            <v>GINNA PAOLA</v>
          </cell>
          <cell r="L1028" t="str">
            <v>RINCON</v>
          </cell>
          <cell r="M1028" t="str">
            <v>ALVARADO</v>
          </cell>
        </row>
        <row r="1029">
          <cell r="J1029">
            <v>1094893531</v>
          </cell>
          <cell r="K1029" t="str">
            <v>JUAN JAVIER</v>
          </cell>
          <cell r="L1029" t="str">
            <v xml:space="preserve">BAENA </v>
          </cell>
          <cell r="M1029" t="str">
            <v xml:space="preserve">MERLANO </v>
          </cell>
        </row>
        <row r="1030">
          <cell r="J1030">
            <v>1097037518</v>
          </cell>
          <cell r="K1030" t="str">
            <v>DANIEL ALEJANDRO</v>
          </cell>
          <cell r="L1030" t="str">
            <v>MARIN</v>
          </cell>
          <cell r="M1030" t="str">
            <v>HINCAPIE</v>
          </cell>
        </row>
        <row r="1031">
          <cell r="J1031">
            <v>1098612774</v>
          </cell>
          <cell r="K1031" t="str">
            <v>RODOLFO ANDRES</v>
          </cell>
          <cell r="L1031" t="str">
            <v xml:space="preserve">PEÑA </v>
          </cell>
          <cell r="M1031" t="str">
            <v xml:space="preserve">BAYONA </v>
          </cell>
        </row>
        <row r="1032">
          <cell r="J1032">
            <v>1100959382</v>
          </cell>
          <cell r="K1032" t="str">
            <v>GUSTAVO ADOLFO</v>
          </cell>
          <cell r="L1032" t="str">
            <v xml:space="preserve">CAREÑO </v>
          </cell>
          <cell r="M1032" t="str">
            <v xml:space="preserve">CORREDOR </v>
          </cell>
        </row>
        <row r="1033">
          <cell r="J1033">
            <v>1106891054</v>
          </cell>
          <cell r="K1033" t="str">
            <v>MARCELA</v>
          </cell>
          <cell r="L1033" t="str">
            <v xml:space="preserve">GARZON </v>
          </cell>
          <cell r="M1033" t="str">
            <v xml:space="preserve">GARCIA </v>
          </cell>
        </row>
        <row r="1034">
          <cell r="J1034">
            <v>1121819935</v>
          </cell>
          <cell r="K1034" t="str">
            <v>LINDA TATIANA</v>
          </cell>
          <cell r="L1034" t="str">
            <v xml:space="preserve">SABOGAL </v>
          </cell>
          <cell r="M1034" t="str">
            <v xml:space="preserve">RODRIGUEZ </v>
          </cell>
        </row>
        <row r="1035">
          <cell r="J1035">
            <v>1121870457</v>
          </cell>
          <cell r="K1035" t="str">
            <v>LISETH PATRICIA</v>
          </cell>
          <cell r="L1035" t="str">
            <v>CRUZ</v>
          </cell>
          <cell r="M1035" t="str">
            <v>MORALES</v>
          </cell>
        </row>
        <row r="1036">
          <cell r="J1036">
            <v>1122124392</v>
          </cell>
          <cell r="K1036" t="str">
            <v>DIEGO ALEJANDRO</v>
          </cell>
          <cell r="L1036" t="str">
            <v xml:space="preserve">HERRERA </v>
          </cell>
          <cell r="M1036" t="str">
            <v xml:space="preserve">MONRAS </v>
          </cell>
        </row>
        <row r="1037">
          <cell r="J1037">
            <v>1129526200</v>
          </cell>
          <cell r="K1037" t="str">
            <v>JUAN FRANCISCO</v>
          </cell>
          <cell r="L1037" t="str">
            <v>GONZALEZ</v>
          </cell>
          <cell r="M1037" t="str">
            <v>VIDAL</v>
          </cell>
        </row>
        <row r="1038">
          <cell r="J1038">
            <v>1129535730</v>
          </cell>
          <cell r="K1038" t="str">
            <v>WILSON ARLEY</v>
          </cell>
          <cell r="L1038" t="str">
            <v xml:space="preserve">QUIMBAYO </v>
          </cell>
          <cell r="M1038" t="str">
            <v xml:space="preserve">OSPINA </v>
          </cell>
        </row>
        <row r="1039">
          <cell r="J1039">
            <v>1136884766</v>
          </cell>
          <cell r="K1039" t="str">
            <v>ANA MARIA</v>
          </cell>
          <cell r="L1039" t="str">
            <v>VELASQUEZ</v>
          </cell>
          <cell r="M1039" t="str">
            <v>MAHECHA</v>
          </cell>
        </row>
        <row r="1040">
          <cell r="J1040">
            <v>1136886762</v>
          </cell>
          <cell r="K1040" t="str">
            <v>MARIA ALEJANDRA</v>
          </cell>
          <cell r="L1040" t="str">
            <v>GOMEZ</v>
          </cell>
          <cell r="M1040" t="str">
            <v>JIMENEZ</v>
          </cell>
        </row>
        <row r="1041">
          <cell r="J1041">
            <v>1144024018</v>
          </cell>
          <cell r="K1041" t="str">
            <v>JUAN DAVID</v>
          </cell>
          <cell r="L1041" t="str">
            <v>HIGUERA</v>
          </cell>
          <cell r="M1041" t="str">
            <v>GRANADOS</v>
          </cell>
        </row>
        <row r="1042">
          <cell r="J1042">
            <v>51671290</v>
          </cell>
          <cell r="K1042" t="str">
            <v>MARIA MARLENE</v>
          </cell>
          <cell r="L1042" t="str">
            <v>RAMIREZ</v>
          </cell>
          <cell r="M1042" t="str">
            <v>GOMEZ</v>
          </cell>
        </row>
        <row r="1043">
          <cell r="J1043">
            <v>52067088</v>
          </cell>
          <cell r="K1043" t="str">
            <v>DIANA ROCIO</v>
          </cell>
          <cell r="L1043" t="str">
            <v>SARMIENTO</v>
          </cell>
          <cell r="M1043" t="str">
            <v>NAJAR</v>
          </cell>
        </row>
        <row r="1044">
          <cell r="J1044">
            <v>52815043</v>
          </cell>
          <cell r="K1044" t="str">
            <v>LADY YASMIN</v>
          </cell>
          <cell r="L1044" t="str">
            <v>VELANDIA</v>
          </cell>
          <cell r="M1044" t="str">
            <v>LEON</v>
          </cell>
        </row>
        <row r="1045">
          <cell r="J1045">
            <v>1010201892</v>
          </cell>
          <cell r="K1045" t="str">
            <v>ANDRES MATEO</v>
          </cell>
          <cell r="L1045" t="str">
            <v>PALOMINO</v>
          </cell>
          <cell r="M1045" t="str">
            <v>RIOS</v>
          </cell>
        </row>
        <row r="1046">
          <cell r="J1046">
            <v>0</v>
          </cell>
          <cell r="K1046">
            <v>0</v>
          </cell>
          <cell r="L1046">
            <v>0</v>
          </cell>
          <cell r="M1046">
            <v>0</v>
          </cell>
        </row>
        <row r="1047">
          <cell r="J1047">
            <v>0</v>
          </cell>
          <cell r="K1047">
            <v>0</v>
          </cell>
          <cell r="L1047">
            <v>0</v>
          </cell>
          <cell r="M1047">
            <v>0</v>
          </cell>
        </row>
        <row r="1048">
          <cell r="J1048">
            <v>0</v>
          </cell>
          <cell r="K1048">
            <v>0</v>
          </cell>
          <cell r="L1048">
            <v>0</v>
          </cell>
          <cell r="M1048">
            <v>0</v>
          </cell>
        </row>
        <row r="1049">
          <cell r="J1049">
            <v>0</v>
          </cell>
          <cell r="K1049">
            <v>0</v>
          </cell>
          <cell r="L1049">
            <v>0</v>
          </cell>
          <cell r="M1049">
            <v>0</v>
          </cell>
        </row>
        <row r="1050">
          <cell r="J1050">
            <v>0</v>
          </cell>
          <cell r="K1050">
            <v>0</v>
          </cell>
          <cell r="L1050">
            <v>0</v>
          </cell>
          <cell r="M1050">
            <v>0</v>
          </cell>
        </row>
        <row r="1051">
          <cell r="J1051">
            <v>0</v>
          </cell>
          <cell r="K1051">
            <v>0</v>
          </cell>
          <cell r="L1051">
            <v>0</v>
          </cell>
          <cell r="M1051">
            <v>0</v>
          </cell>
        </row>
        <row r="1052">
          <cell r="J1052">
            <v>0</v>
          </cell>
          <cell r="K1052">
            <v>0</v>
          </cell>
          <cell r="L1052">
            <v>0</v>
          </cell>
          <cell r="M1052">
            <v>0</v>
          </cell>
        </row>
        <row r="1053">
          <cell r="J1053">
            <v>0</v>
          </cell>
          <cell r="K1053">
            <v>0</v>
          </cell>
          <cell r="L1053">
            <v>0</v>
          </cell>
          <cell r="M1053">
            <v>0</v>
          </cell>
        </row>
        <row r="1054">
          <cell r="J1054">
            <v>0</v>
          </cell>
          <cell r="K1054">
            <v>0</v>
          </cell>
          <cell r="L1054">
            <v>0</v>
          </cell>
          <cell r="M105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4"/>
  <sheetViews>
    <sheetView showGridLines="0" tabSelected="1" topLeftCell="A1014" workbookViewId="0">
      <selection activeCell="F1044" sqref="F1044:F1045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1.7109375" style="1" customWidth="1"/>
    <col min="4" max="4" width="13" style="10" bestFit="1" customWidth="1"/>
    <col min="5" max="5" width="25.42578125" style="1" bestFit="1" customWidth="1"/>
    <col min="6" max="6" width="17.28515625" style="1" customWidth="1"/>
    <col min="7" max="7" width="13.7109375" style="1" bestFit="1" customWidth="1"/>
    <col min="8" max="8" width="16.28515625" style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2" t="s">
        <v>9</v>
      </c>
      <c r="B2" s="3" t="s">
        <v>14</v>
      </c>
    </row>
    <row r="3" spans="1:9" ht="22.5" customHeight="1" thickBot="1" x14ac:dyDescent="0.25">
      <c r="A3" s="2" t="s">
        <v>10</v>
      </c>
      <c r="B3" s="5">
        <v>43312</v>
      </c>
    </row>
    <row r="4" spans="1:9" ht="24" customHeight="1" thickBot="1" x14ac:dyDescent="0.25">
      <c r="A4" s="2" t="s">
        <v>11</v>
      </c>
      <c r="B4" s="4" t="s">
        <v>15</v>
      </c>
    </row>
    <row r="5" spans="1:9" ht="26.25" customHeight="1" x14ac:dyDescent="0.2">
      <c r="A5" s="2" t="s">
        <v>13</v>
      </c>
      <c r="B5" s="2" t="s">
        <v>12</v>
      </c>
      <c r="C5" s="2"/>
    </row>
    <row r="6" spans="1:9" ht="16.5" customHeight="1" x14ac:dyDescent="0.2">
      <c r="A6" s="2"/>
    </row>
    <row r="7" spans="1:9" ht="21" customHeight="1" x14ac:dyDescent="0.2">
      <c r="A7" s="6" t="s">
        <v>0</v>
      </c>
      <c r="B7" s="6" t="s">
        <v>1</v>
      </c>
      <c r="C7" s="6" t="s">
        <v>2</v>
      </c>
      <c r="D7" s="11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ht="15" x14ac:dyDescent="0.2">
      <c r="A8" s="7" t="str">
        <f>VLOOKUP(D8,[1]Planta!$A$4:$AC$1049,4,0)</f>
        <v>PROFESIONAL ESPECIALIZADO 222 7</v>
      </c>
      <c r="B8" s="7" t="str">
        <f>TRIM(CONCATENATE(VLOOKUP(D8,[2]EMPLEOS!$J$9:$M$1054,3,0), " ", VLOOKUP(D8,[2]EMPLEOS!$J$9:$M$1054,4,0)))</f>
        <v>SIERRA USAQUEN</v>
      </c>
      <c r="C8" s="7" t="str">
        <f>VLOOKUP(D8,[2]EMPLEOS!$J$9:$M$1054,2,0)</f>
        <v>HECTOR HUGO</v>
      </c>
      <c r="D8" s="12">
        <v>406815</v>
      </c>
      <c r="E8" s="7" t="str">
        <f>VLOOKUP(VLOOKUP(D8,[1]Planta!$A$4:$AC$1049,16,0),[1]TipoVinculacion!$A$1:$C$6,3,0)</f>
        <v>Carrera Administrativa</v>
      </c>
      <c r="F8" s="7" t="str">
        <f>VLOOKUP(D8,[1]Planta!$A$4:$AC$1049,8,0)</f>
        <v>ABOGADO</v>
      </c>
      <c r="G8" s="7" t="str">
        <f>IF(VLOOKUP(D8,[1]Planta!$A$4:$AC$1049,10,0)=0," ",VLOOKUP(D8,[1]Planta!$A$4:$AC$1049,10,0))</f>
        <v>DERECHO ADMINISTRATIVO Y CONSTITUCIONAL</v>
      </c>
      <c r="H8" s="8">
        <f>VLOOKUP(VLOOKUP(D8,[1]Planta!$A$4:$AC$1049,4,0),[1]Cargos!$A$1:$K$33,6,0)</f>
        <v>4143561</v>
      </c>
      <c r="I8" s="9"/>
    </row>
    <row r="9" spans="1:9" ht="15" x14ac:dyDescent="0.2">
      <c r="A9" s="7" t="str">
        <f>VLOOKUP(D9,[1]Planta!$A$4:$AC$1049,4,0)</f>
        <v>SUBDIRECTOR TECNICO 068 3</v>
      </c>
      <c r="B9" s="7" t="str">
        <f>TRIM(CONCATENATE(VLOOKUP(D9,[2]EMPLEOS!$J$9:$M$1054,3,0), " ", VLOOKUP(D9,[2]EMPLEOS!$J$9:$M$1054,4,0)))</f>
        <v>MENDEZ CAMACHO</v>
      </c>
      <c r="C9" s="7" t="str">
        <f>VLOOKUP(D9,[2]EMPLEOS!$J$9:$M$1054,2,0)</f>
        <v>GABRIEL HERNAN</v>
      </c>
      <c r="D9" s="12">
        <v>1176788</v>
      </c>
      <c r="E9" s="7" t="str">
        <f>VLOOKUP(VLOOKUP(D9,[1]Planta!$A$4:$AC$1049,16,0),[1]TipoVinculacion!$A$1:$C$6,3,0)</f>
        <v>Carrera Administrativa</v>
      </c>
      <c r="F9" s="7" t="str">
        <f>VLOOKUP(D9,[1]Planta!$A$4:$AC$1049,8,0)</f>
        <v>ADMINISTRADOR PUBLICO</v>
      </c>
      <c r="G9" s="7" t="str">
        <f>IF(VLOOKUP(D9,[1]Planta!$A$4:$AC$1049,10,0)=0," ",VLOOKUP(D9,[1]Planta!$A$4:$AC$1049,10,0))</f>
        <v>ADMINISTRACION ESTRATEGICA DEL CONTROL INTERNO</v>
      </c>
      <c r="H9" s="8">
        <f>VLOOKUP(VLOOKUP(D9,[1]Planta!$A$4:$AC$1049,4,0),[1]Cargos!$A$1:$K$33,6,0)</f>
        <v>6989664</v>
      </c>
      <c r="I9" s="9"/>
    </row>
    <row r="10" spans="1:9" ht="15" x14ac:dyDescent="0.2">
      <c r="A10" s="7" t="str">
        <f>VLOOKUP(D10,[1]Planta!$A$4:$AC$1049,4,0)</f>
        <v>PROFESIONAL ESPECIALIZADO 222 5</v>
      </c>
      <c r="B10" s="7" t="str">
        <f>TRIM(CONCATENATE(VLOOKUP(D10,[2]EMPLEOS!$J$9:$M$1054,3,0), " ", VLOOKUP(D10,[2]EMPLEOS!$J$9:$M$1054,4,0)))</f>
        <v>CALDERON ACEVEDO</v>
      </c>
      <c r="C10" s="7" t="str">
        <f>VLOOKUP(D10,[2]EMPLEOS!$J$9:$M$1054,2,0)</f>
        <v>JOSE ANDRES</v>
      </c>
      <c r="D10" s="12">
        <v>2955214</v>
      </c>
      <c r="E10" s="7" t="str">
        <f>VLOOKUP(VLOOKUP(D10,[1]Planta!$A$4:$AC$1049,16,0),[1]TipoVinculacion!$A$1:$C$6,3,0)</f>
        <v>Carrera Administrativa</v>
      </c>
      <c r="F10" s="7" t="str">
        <f>VLOOKUP(D10,[1]Planta!$A$4:$AC$1049,8,0)</f>
        <v>ABOGADO</v>
      </c>
      <c r="G10" s="7" t="str">
        <f>IF(VLOOKUP(D10,[1]Planta!$A$4:$AC$1049,10,0)=0," ",VLOOKUP(D10,[1]Planta!$A$4:$AC$1049,10,0))</f>
        <v>DERECHO ADMINISTRATIVO</v>
      </c>
      <c r="H10" s="8">
        <f>VLOOKUP(VLOOKUP(D10,[1]Planta!$A$4:$AC$1049,4,0),[1]Cargos!$A$1:$K$33,6,0)</f>
        <v>3834513</v>
      </c>
      <c r="I10" s="9"/>
    </row>
    <row r="11" spans="1:9" ht="15" x14ac:dyDescent="0.2">
      <c r="A11" s="7" t="str">
        <f>VLOOKUP(D11,[1]Planta!$A$4:$AC$1049,4,0)</f>
        <v>SECRETARIO 440 8</v>
      </c>
      <c r="B11" s="7" t="str">
        <f>TRIM(CONCATENATE(VLOOKUP(D11,[2]EMPLEOS!$J$9:$M$1054,3,0), " ", VLOOKUP(D11,[2]EMPLEOS!$J$9:$M$1054,4,0)))</f>
        <v>MENDEZ RAMIREZ</v>
      </c>
      <c r="C11" s="7" t="str">
        <f>VLOOKUP(D11,[2]EMPLEOS!$J$9:$M$1054,2,0)</f>
        <v>VICTOR MANUEL</v>
      </c>
      <c r="D11" s="12">
        <v>2971381</v>
      </c>
      <c r="E11" s="7" t="str">
        <f>VLOOKUP(VLOOKUP(D11,[1]Planta!$A$4:$AC$1049,16,0),[1]TipoVinculacion!$A$1:$C$6,3,0)</f>
        <v>Provisional</v>
      </c>
      <c r="F11" s="7" t="str">
        <f>VLOOKUP(D11,[1]Planta!$A$4:$AC$1049,8,0)</f>
        <v>BACHILLER</v>
      </c>
      <c r="G11" s="7" t="str">
        <f>IF(VLOOKUP(D11,[1]Planta!$A$4:$AC$1049,10,0)=0," ",VLOOKUP(D11,[1]Planta!$A$4:$AC$1049,10,0))</f>
        <v xml:space="preserve"> </v>
      </c>
      <c r="H11" s="8">
        <f>VLOOKUP(VLOOKUP(D11,[1]Planta!$A$4:$AC$1049,4,0),[1]Cargos!$A$1:$K$33,6,0)</f>
        <v>2314319</v>
      </c>
      <c r="I11" s="9"/>
    </row>
    <row r="12" spans="1:9" ht="15" x14ac:dyDescent="0.2">
      <c r="A12" s="7" t="str">
        <f>VLOOKUP(D12,[1]Planta!$A$4:$AC$1049,4,0)</f>
        <v>PROFESIONAL UNIVERSITARIO 219 3</v>
      </c>
      <c r="B12" s="7" t="str">
        <f>TRIM(CONCATENATE(VLOOKUP(D12,[2]EMPLEOS!$J$9:$M$1054,3,0), " ", VLOOKUP(D12,[2]EMPLEOS!$J$9:$M$1054,4,0)))</f>
        <v>GARAY 0</v>
      </c>
      <c r="C12" s="7" t="str">
        <f>VLOOKUP(D12,[2]EMPLEOS!$J$9:$M$1054,2,0)</f>
        <v>CARLOS JOSE</v>
      </c>
      <c r="D12" s="12">
        <v>2976302</v>
      </c>
      <c r="E12" s="7" t="str">
        <f>VLOOKUP(VLOOKUP(D12,[1]Planta!$A$4:$AC$1049,16,0),[1]TipoVinculacion!$A$1:$C$6,3,0)</f>
        <v>Carrera Administrativa</v>
      </c>
      <c r="F12" s="7" t="str">
        <f>VLOOKUP(D12,[1]Planta!$A$4:$AC$1049,8,0)</f>
        <v>INGENIERO DE SISTEMAS</v>
      </c>
      <c r="G12" s="7" t="str">
        <f>IF(VLOOKUP(D12,[1]Planta!$A$4:$AC$1049,10,0)=0," ",VLOOKUP(D12,[1]Planta!$A$4:$AC$1049,10,0))</f>
        <v>GERENCIA PUBLICA</v>
      </c>
      <c r="H12" s="8">
        <f>VLOOKUP(VLOOKUP(D12,[1]Planta!$A$4:$AC$1049,4,0),[1]Cargos!$A$1:$K$33,6,0)</f>
        <v>3524263</v>
      </c>
      <c r="I12" s="9"/>
    </row>
    <row r="13" spans="1:9" ht="15" x14ac:dyDescent="0.2">
      <c r="A13" s="7" t="str">
        <f>VLOOKUP(D13,[1]Planta!$A$4:$AC$1049,4,0)</f>
        <v>TECNICO OPERATIVO 314 5</v>
      </c>
      <c r="B13" s="7" t="str">
        <f>TRIM(CONCATENATE(VLOOKUP(D13,[2]EMPLEOS!$J$9:$M$1054,3,0), " ", VLOOKUP(D13,[2]EMPLEOS!$J$9:$M$1054,4,0)))</f>
        <v>MAHECHA BUSTOS</v>
      </c>
      <c r="C13" s="7" t="str">
        <f>VLOOKUP(D13,[2]EMPLEOS!$J$9:$M$1054,2,0)</f>
        <v>HERNAN ALFONSO</v>
      </c>
      <c r="D13" s="12">
        <v>2978983</v>
      </c>
      <c r="E13" s="7" t="str">
        <f>VLOOKUP(VLOOKUP(D13,[1]Planta!$A$4:$AC$1049,16,0),[1]TipoVinculacion!$A$1:$C$6,3,0)</f>
        <v>Carrera Administrativa</v>
      </c>
      <c r="F13" s="7" t="str">
        <f>VLOOKUP(D13,[1]Planta!$A$4:$AC$1049,8,0)</f>
        <v>TECNICO</v>
      </c>
      <c r="G13" s="7" t="str">
        <f>IF(VLOOKUP(D13,[1]Planta!$A$4:$AC$1049,10,0)=0," ",VLOOKUP(D13,[1]Planta!$A$4:$AC$1049,10,0))</f>
        <v/>
      </c>
      <c r="H13" s="8">
        <f>VLOOKUP(VLOOKUP(D13,[1]Planta!$A$4:$AC$1049,4,0),[1]Cargos!$A$1:$K$33,6,0)</f>
        <v>2517786</v>
      </c>
      <c r="I13" s="9"/>
    </row>
    <row r="14" spans="1:9" ht="15" x14ac:dyDescent="0.2">
      <c r="A14" s="7" t="str">
        <f>VLOOKUP(D14,[1]Planta!$A$4:$AC$1049,4,0)</f>
        <v>PROFESIONAL ESPECIALIZADO 222 7</v>
      </c>
      <c r="B14" s="7" t="str">
        <f>TRIM(CONCATENATE(VLOOKUP(D14,[2]EMPLEOS!$J$9:$M$1054,3,0), " ", VLOOKUP(D14,[2]EMPLEOS!$J$9:$M$1054,4,0)))</f>
        <v>PRIETO GONZALEZ</v>
      </c>
      <c r="C14" s="7" t="str">
        <f>VLOOKUP(D14,[2]EMPLEOS!$J$9:$M$1054,2,0)</f>
        <v>MIGUEL ANGEL</v>
      </c>
      <c r="D14" s="12">
        <v>2999612</v>
      </c>
      <c r="E14" s="7" t="str">
        <f>VLOOKUP(VLOOKUP(D14,[1]Planta!$A$4:$AC$1049,16,0),[1]TipoVinculacion!$A$1:$C$6,3,0)</f>
        <v>Carrera Administrativa</v>
      </c>
      <c r="F14" s="7" t="str">
        <f>VLOOKUP(D14,[1]Planta!$A$4:$AC$1049,8,0)</f>
        <v>CONTADOR PUBLICO</v>
      </c>
      <c r="G14" s="7" t="str">
        <f>IF(VLOOKUP(D14,[1]Planta!$A$4:$AC$1049,10,0)=0," ",VLOOKUP(D14,[1]Planta!$A$4:$AC$1049,10,0))</f>
        <v>ANALISIS FINANCIERO; GOBIERNO Y CONTROL DEL DISTRITO</v>
      </c>
      <c r="H14" s="8">
        <f>VLOOKUP(VLOOKUP(D14,[1]Planta!$A$4:$AC$1049,4,0),[1]Cargos!$A$1:$K$33,6,0)</f>
        <v>4143561</v>
      </c>
      <c r="I14" s="9"/>
    </row>
    <row r="15" spans="1:9" ht="15" x14ac:dyDescent="0.2">
      <c r="A15" s="7" t="str">
        <f>VLOOKUP(D15,[1]Planta!$A$4:$AC$1049,4,0)</f>
        <v>PROFESIONAL ESPECIALIZADO 222 7</v>
      </c>
      <c r="B15" s="7" t="str">
        <f>TRIM(CONCATENATE(VLOOKUP(D15,[2]EMPLEOS!$J$9:$M$1054,3,0), " ", VLOOKUP(D15,[2]EMPLEOS!$J$9:$M$1054,4,0)))</f>
        <v>FONSECA GARCIA</v>
      </c>
      <c r="C15" s="7" t="str">
        <f>VLOOKUP(D15,[2]EMPLEOS!$J$9:$M$1054,2,0)</f>
        <v>SAUL</v>
      </c>
      <c r="D15" s="12">
        <v>3010098</v>
      </c>
      <c r="E15" s="7" t="str">
        <f>VLOOKUP(VLOOKUP(D15,[1]Planta!$A$4:$AC$1049,16,0),[1]TipoVinculacion!$A$1:$C$6,3,0)</f>
        <v>Carrera Administrativa</v>
      </c>
      <c r="F15" s="7" t="str">
        <f>VLOOKUP(D15,[1]Planta!$A$4:$AC$1049,8,0)</f>
        <v>ADMINISTRADOR PUBLICO</v>
      </c>
      <c r="G15" s="7" t="str">
        <f>IF(VLOOKUP(D15,[1]Planta!$A$4:$AC$1049,10,0)=0," ",VLOOKUP(D15,[1]Planta!$A$4:$AC$1049,10,0))</f>
        <v>PLANIFICACION Y ADMINISTRACION DEL DESARROLLO REGIONAL</v>
      </c>
      <c r="H15" s="8">
        <f>VLOOKUP(VLOOKUP(D15,[1]Planta!$A$4:$AC$1049,4,0),[1]Cargos!$A$1:$K$33,6,0)</f>
        <v>4143561</v>
      </c>
      <c r="I15" s="9"/>
    </row>
    <row r="16" spans="1:9" ht="15" x14ac:dyDescent="0.2">
      <c r="A16" s="7" t="str">
        <f>VLOOKUP(D16,[1]Planta!$A$4:$AC$1049,4,0)</f>
        <v>GERENTE 039 2</v>
      </c>
      <c r="B16" s="7" t="str">
        <f>TRIM(CONCATENATE(VLOOKUP(D16,[2]EMPLEOS!$J$9:$M$1054,3,0), " ", VLOOKUP(D16,[2]EMPLEOS!$J$9:$M$1054,4,0)))</f>
        <v>NEIRA SANTIAGO</v>
      </c>
      <c r="C16" s="7" t="str">
        <f>VLOOKUP(D16,[2]EMPLEOS!$J$9:$M$1054,2,0)</f>
        <v>HUMBERTO DARIO</v>
      </c>
      <c r="D16" s="12">
        <v>3033158</v>
      </c>
      <c r="E16" s="7" t="str">
        <f>VLOOKUP(VLOOKUP(D16,[1]Planta!$A$4:$AC$1049,16,0),[1]TipoVinculacion!$A$1:$C$6,3,0)</f>
        <v>Libre Nombramiento y Remoción</v>
      </c>
      <c r="F16" s="7" t="str">
        <f>VLOOKUP(D16,[1]Planta!$A$4:$AC$1049,8,0)</f>
        <v>ABOGADO</v>
      </c>
      <c r="G16" s="7" t="str">
        <f>IF(VLOOKUP(D16,[1]Planta!$A$4:$AC$1049,10,0)=0," ",VLOOKUP(D16,[1]Planta!$A$4:$AC$1049,10,0))</f>
        <v>INVESTIGACION CRIMINAL; GOBIERNO Y CONTROL DEL DISTRITO</v>
      </c>
      <c r="H16" s="8">
        <f>VLOOKUP(VLOOKUP(D16,[1]Planta!$A$4:$AC$1049,4,0),[1]Cargos!$A$1:$K$33,6,0)</f>
        <v>6823634</v>
      </c>
      <c r="I16" s="9"/>
    </row>
    <row r="17" spans="1:9" ht="15" x14ac:dyDescent="0.2">
      <c r="A17" s="7" t="str">
        <f>VLOOKUP(D17,[1]Planta!$A$4:$AC$1049,4,0)</f>
        <v>PROFESIONAL ESPECIALIZADO 222 7</v>
      </c>
      <c r="B17" s="7" t="str">
        <f>TRIM(CONCATENATE(VLOOKUP(D17,[2]EMPLEOS!$J$9:$M$1054,3,0), " ", VLOOKUP(D17,[2]EMPLEOS!$J$9:$M$1054,4,0)))</f>
        <v>QUINONES SANCHEZ</v>
      </c>
      <c r="C17" s="7" t="str">
        <f>VLOOKUP(D17,[2]EMPLEOS!$J$9:$M$1054,2,0)</f>
        <v>MANUEL ALFONSO</v>
      </c>
      <c r="D17" s="12">
        <v>3058103</v>
      </c>
      <c r="E17" s="7" t="str">
        <f>VLOOKUP(VLOOKUP(D17,[1]Planta!$A$4:$AC$1049,16,0),[1]TipoVinculacion!$A$1:$C$6,3,0)</f>
        <v>Carrera Administrativa</v>
      </c>
      <c r="F17" s="7" t="str">
        <f>VLOOKUP(D17,[1]Planta!$A$4:$AC$1049,8,0)</f>
        <v>ADMINISTRADOR DE EMPRESAS</v>
      </c>
      <c r="G17" s="7" t="str">
        <f>IF(VLOOKUP(D17,[1]Planta!$A$4:$AC$1049,10,0)=0," ",VLOOKUP(D17,[1]Planta!$A$4:$AC$1049,10,0))</f>
        <v>TRIBUTARIO Y ADUANERO</v>
      </c>
      <c r="H17" s="8">
        <f>VLOOKUP(VLOOKUP(D17,[1]Planta!$A$4:$AC$1049,4,0),[1]Cargos!$A$1:$K$33,6,0)</f>
        <v>4143561</v>
      </c>
      <c r="I17" s="9"/>
    </row>
    <row r="18" spans="1:9" ht="15" x14ac:dyDescent="0.2">
      <c r="A18" s="7" t="str">
        <f>VLOOKUP(D18,[1]Planta!$A$4:$AC$1049,4,0)</f>
        <v>TECNICO OPERATIVO 314 5</v>
      </c>
      <c r="B18" s="7" t="str">
        <f>TRIM(CONCATENATE(VLOOKUP(D18,[2]EMPLEOS!$J$9:$M$1054,3,0), " ", VLOOKUP(D18,[2]EMPLEOS!$J$9:$M$1054,4,0)))</f>
        <v>MARTINEZ VANEGAS</v>
      </c>
      <c r="C18" s="7" t="str">
        <f>VLOOKUP(D18,[2]EMPLEOS!$J$9:$M$1054,2,0)</f>
        <v>LUIS HERNAN</v>
      </c>
      <c r="D18" s="12">
        <v>3059068</v>
      </c>
      <c r="E18" s="7" t="str">
        <f>VLOOKUP(VLOOKUP(D18,[1]Planta!$A$4:$AC$1049,16,0),[1]TipoVinculacion!$A$1:$C$6,3,0)</f>
        <v>Provisional</v>
      </c>
      <c r="F18" s="7" t="str">
        <f>VLOOKUP(D18,[1]Planta!$A$4:$AC$1049,8,0)</f>
        <v>TECNOLOGO EN GESTION ADMINISTRATIVA</v>
      </c>
      <c r="G18" s="7" t="str">
        <f>IF(VLOOKUP(D18,[1]Planta!$A$4:$AC$1049,10,0)=0," ",VLOOKUP(D18,[1]Planta!$A$4:$AC$1049,10,0))</f>
        <v/>
      </c>
      <c r="H18" s="8">
        <f>VLOOKUP(VLOOKUP(D18,[1]Planta!$A$4:$AC$1049,4,0),[1]Cargos!$A$1:$K$33,6,0)</f>
        <v>2517786</v>
      </c>
      <c r="I18" s="9"/>
    </row>
    <row r="19" spans="1:9" ht="15" x14ac:dyDescent="0.2">
      <c r="A19" s="7" t="str">
        <f>VLOOKUP(D19,[1]Planta!$A$4:$AC$1049,4,0)</f>
        <v>GERENTE 039 1</v>
      </c>
      <c r="B19" s="7" t="str">
        <f>TRIM(CONCATENATE(VLOOKUP(D19,[2]EMPLEOS!$J$9:$M$1054,3,0), " ", VLOOKUP(D19,[2]EMPLEOS!$J$9:$M$1054,4,0)))</f>
        <v>ESPELETA GUERRERO</v>
      </c>
      <c r="C19" s="7" t="str">
        <f>VLOOKUP(D19,[2]EMPLEOS!$J$9:$M$1054,2,0)</f>
        <v>JOSE ANGEL</v>
      </c>
      <c r="D19" s="12">
        <v>3081572</v>
      </c>
      <c r="E19" s="7" t="str">
        <f>VLOOKUP(VLOOKUP(D19,[1]Planta!$A$4:$AC$1049,16,0),[1]TipoVinculacion!$A$1:$C$6,3,0)</f>
        <v>Libre Nombramiento y Remoción</v>
      </c>
      <c r="F19" s="7" t="str">
        <f>VLOOKUP(D19,[1]Planta!$A$4:$AC$1049,8,0)</f>
        <v>ABOGADO</v>
      </c>
      <c r="G19" s="7" t="str">
        <f>IF(VLOOKUP(D19,[1]Planta!$A$4:$AC$1049,10,0)=0," ",VLOOKUP(D19,[1]Planta!$A$4:$AC$1049,10,0))</f>
        <v xml:space="preserve"> </v>
      </c>
      <c r="H19" s="8">
        <f>VLOOKUP(VLOOKUP(D19,[1]Planta!$A$4:$AC$1049,4,0),[1]Cargos!$A$1:$K$33,6,0)</f>
        <v>5736338</v>
      </c>
      <c r="I19" s="9"/>
    </row>
    <row r="20" spans="1:9" ht="15" x14ac:dyDescent="0.2">
      <c r="A20" s="7" t="str">
        <f>VLOOKUP(D20,[1]Planta!$A$4:$AC$1049,4,0)</f>
        <v>PROFESIONAL ESPECIALIZADO 222 7</v>
      </c>
      <c r="B20" s="7" t="str">
        <f>TRIM(CONCATENATE(VLOOKUP(D20,[2]EMPLEOS!$J$9:$M$1054,3,0), " ", VLOOKUP(D20,[2]EMPLEOS!$J$9:$M$1054,4,0)))</f>
        <v>ALARCON GARZON</v>
      </c>
      <c r="C20" s="7" t="str">
        <f>VLOOKUP(D20,[2]EMPLEOS!$J$9:$M$1054,2,0)</f>
        <v>CARLOS JOSE</v>
      </c>
      <c r="D20" s="12">
        <v>3096921</v>
      </c>
      <c r="E20" s="7" t="str">
        <f>VLOOKUP(VLOOKUP(D20,[1]Planta!$A$4:$AC$1049,16,0),[1]TipoVinculacion!$A$1:$C$6,3,0)</f>
        <v>Provisional</v>
      </c>
      <c r="F20" s="7" t="str">
        <f>VLOOKUP(D20,[1]Planta!$A$4:$AC$1049,8,0)</f>
        <v>ABOGADO</v>
      </c>
      <c r="G20" s="7" t="str">
        <f>IF(VLOOKUP(D20,[1]Planta!$A$4:$AC$1049,10,0)=0," ",VLOOKUP(D20,[1]Planta!$A$4:$AC$1049,10,0))</f>
        <v>DERECHO ADMINISTRATIVO</v>
      </c>
      <c r="H20" s="8">
        <f>VLOOKUP(VLOOKUP(D20,[1]Planta!$A$4:$AC$1049,4,0),[1]Cargos!$A$1:$K$33,6,0)</f>
        <v>4143561</v>
      </c>
      <c r="I20" s="9"/>
    </row>
    <row r="21" spans="1:9" ht="15" x14ac:dyDescent="0.2">
      <c r="A21" s="7" t="str">
        <f>VLOOKUP(D21,[1]Planta!$A$4:$AC$1049,4,0)</f>
        <v>SECRETARIO 440 7</v>
      </c>
      <c r="B21" s="7" t="str">
        <f>TRIM(CONCATENATE(VLOOKUP(D21,[2]EMPLEOS!$J$9:$M$1054,3,0), " ", VLOOKUP(D21,[2]EMPLEOS!$J$9:$M$1054,4,0)))</f>
        <v>GARCIA HERRERA</v>
      </c>
      <c r="C21" s="7" t="str">
        <f>VLOOKUP(D21,[2]EMPLEOS!$J$9:$M$1054,2,0)</f>
        <v>LEONEL ENRIQUE</v>
      </c>
      <c r="D21" s="12">
        <v>3102480</v>
      </c>
      <c r="E21" s="7" t="str">
        <f>VLOOKUP(VLOOKUP(D21,[1]Planta!$A$4:$AC$1049,16,0),[1]TipoVinculacion!$A$1:$C$6,3,0)</f>
        <v>Carrera Administrativa</v>
      </c>
      <c r="F21" s="7" t="str">
        <f>VLOOKUP(D21,[1]Planta!$A$4:$AC$1049,8,0)</f>
        <v>BACHILLER ACADEMICO</v>
      </c>
      <c r="G21" s="7" t="str">
        <f>IF(VLOOKUP(D21,[1]Planta!$A$4:$AC$1049,10,0)=0," ",VLOOKUP(D21,[1]Planta!$A$4:$AC$1049,10,0))</f>
        <v/>
      </c>
      <c r="H21" s="8">
        <f>VLOOKUP(VLOOKUP(D21,[1]Planta!$A$4:$AC$1049,4,0),[1]Cargos!$A$1:$K$33,6,0)</f>
        <v>2139470</v>
      </c>
      <c r="I21" s="9"/>
    </row>
    <row r="22" spans="1:9" ht="15" x14ac:dyDescent="0.2">
      <c r="A22" s="7" t="str">
        <f>VLOOKUP(D22,[1]Planta!$A$4:$AC$1049,4,0)</f>
        <v>PROFESIONAL ESPECIALIZADO 222 7</v>
      </c>
      <c r="B22" s="7" t="str">
        <f>TRIM(CONCATENATE(VLOOKUP(D22,[2]EMPLEOS!$J$9:$M$1054,3,0), " ", VLOOKUP(D22,[2]EMPLEOS!$J$9:$M$1054,4,0)))</f>
        <v>PENA NOVOA</v>
      </c>
      <c r="C22" s="7" t="str">
        <f>VLOOKUP(D22,[2]EMPLEOS!$J$9:$M$1054,2,0)</f>
        <v>OSCAR HERIBERTO</v>
      </c>
      <c r="D22" s="12">
        <v>3154052</v>
      </c>
      <c r="E22" s="7" t="str">
        <f>VLOOKUP(VLOOKUP(D22,[1]Planta!$A$4:$AC$1049,16,0),[1]TipoVinculacion!$A$1:$C$6,3,0)</f>
        <v>Carrera Administrativa</v>
      </c>
      <c r="F22" s="7" t="str">
        <f>VLOOKUP(D22,[1]Planta!$A$4:$AC$1049,8,0)</f>
        <v>CONTADOR PUBLICO</v>
      </c>
      <c r="G22" s="7" t="str">
        <f>IF(VLOOKUP(D22,[1]Planta!$A$4:$AC$1049,10,0)=0," ",VLOOKUP(D22,[1]Planta!$A$4:$AC$1049,10,0))</f>
        <v>GOBIERNO Y CONTROL DEL DISTRITO CAPITAL; DERECHO TRIBUTARIO Y ADUANERO</v>
      </c>
      <c r="H22" s="8">
        <f>VLOOKUP(VLOOKUP(D22,[1]Planta!$A$4:$AC$1049,4,0),[1]Cargos!$A$1:$K$33,6,0)</f>
        <v>4143561</v>
      </c>
      <c r="I22" s="9"/>
    </row>
    <row r="23" spans="1:9" ht="15" x14ac:dyDescent="0.2">
      <c r="A23" s="7" t="str">
        <f>VLOOKUP(D23,[1]Planta!$A$4:$AC$1049,4,0)</f>
        <v>PROFESIONAL ESPECIALIZADO 222 7</v>
      </c>
      <c r="B23" s="7" t="str">
        <f>TRIM(CONCATENATE(VLOOKUP(D23,[2]EMPLEOS!$J$9:$M$1054,3,0), " ", VLOOKUP(D23,[2]EMPLEOS!$J$9:$M$1054,4,0)))</f>
        <v>MURICIA DELGADO</v>
      </c>
      <c r="C23" s="7" t="str">
        <f>VLOOKUP(D23,[2]EMPLEOS!$J$9:$M$1054,2,0)</f>
        <v>NELSON</v>
      </c>
      <c r="D23" s="12">
        <v>3173555</v>
      </c>
      <c r="E23" s="7" t="str">
        <f>VLOOKUP(VLOOKUP(D23,[1]Planta!$A$4:$AC$1049,16,0),[1]TipoVinculacion!$A$1:$C$6,3,0)</f>
        <v>Carrera Administrativa</v>
      </c>
      <c r="F23" s="7" t="str">
        <f>VLOOKUP(D23,[1]Planta!$A$4:$AC$1049,8,0)</f>
        <v>ADMINISTRADOR PUBLICO</v>
      </c>
      <c r="G23" s="7" t="str">
        <f>IF(VLOOKUP(D23,[1]Planta!$A$4:$AC$1049,10,0)=0," ",VLOOKUP(D23,[1]Planta!$A$4:$AC$1049,10,0))</f>
        <v/>
      </c>
      <c r="H23" s="8">
        <f>VLOOKUP(VLOOKUP(D23,[1]Planta!$A$4:$AC$1049,4,0),[1]Cargos!$A$1:$K$33,6,0)</f>
        <v>4143561</v>
      </c>
      <c r="I23" s="9"/>
    </row>
    <row r="24" spans="1:9" ht="15" x14ac:dyDescent="0.2">
      <c r="A24" s="7" t="str">
        <f>VLOOKUP(D24,[1]Planta!$A$4:$AC$1049,4,0)</f>
        <v>PROFESIONAL UNIVERSITARIO 219 1</v>
      </c>
      <c r="B24" s="7" t="str">
        <f>TRIM(CONCATENATE(VLOOKUP(D24,[2]EMPLEOS!$J$9:$M$1054,3,0), " ", VLOOKUP(D24,[2]EMPLEOS!$J$9:$M$1054,4,0)))</f>
        <v>LEON BELLO</v>
      </c>
      <c r="C24" s="7" t="str">
        <f>VLOOKUP(D24,[2]EMPLEOS!$J$9:$M$1054,2,0)</f>
        <v>DENIS</v>
      </c>
      <c r="D24" s="12">
        <v>3189945</v>
      </c>
      <c r="E24" s="7" t="str">
        <f>VLOOKUP(VLOOKUP(D24,[1]Planta!$A$4:$AC$1049,16,0),[1]TipoVinculacion!$A$1:$C$6,3,0)</f>
        <v>Carrera Administrativa</v>
      </c>
      <c r="F24" s="7" t="str">
        <f>VLOOKUP(D24,[1]Planta!$A$4:$AC$1049,8,0)</f>
        <v>ABOGADO</v>
      </c>
      <c r="G24" s="7" t="str">
        <f>IF(VLOOKUP(D24,[1]Planta!$A$4:$AC$1049,10,0)=0," ",VLOOKUP(D24,[1]Planta!$A$4:$AC$1049,10,0))</f>
        <v/>
      </c>
      <c r="H24" s="8">
        <f>VLOOKUP(VLOOKUP(D24,[1]Planta!$A$4:$AC$1049,4,0),[1]Cargos!$A$1:$K$33,6,0)</f>
        <v>3249703</v>
      </c>
      <c r="I24" s="9"/>
    </row>
    <row r="25" spans="1:9" ht="15" x14ac:dyDescent="0.2">
      <c r="A25" s="7" t="str">
        <f>VLOOKUP(D25,[1]Planta!$A$4:$AC$1049,4,0)</f>
        <v>PROFESIONAL UNIVERSITARIO 219 3</v>
      </c>
      <c r="B25" s="7" t="str">
        <f>TRIM(CONCATENATE(VLOOKUP(D25,[2]EMPLEOS!$J$9:$M$1054,3,0), " ", VLOOKUP(D25,[2]EMPLEOS!$J$9:$M$1054,4,0)))</f>
        <v>JIMENEZ VASQUEZ</v>
      </c>
      <c r="C25" s="7" t="str">
        <f>VLOOKUP(D25,[2]EMPLEOS!$J$9:$M$1054,2,0)</f>
        <v>WILLIAM JESUS</v>
      </c>
      <c r="D25" s="12">
        <v>3209129</v>
      </c>
      <c r="E25" s="7" t="str">
        <f>VLOOKUP(VLOOKUP(D25,[1]Planta!$A$4:$AC$1049,16,0),[1]TipoVinculacion!$A$1:$C$6,3,0)</f>
        <v>Carrera Administrativa</v>
      </c>
      <c r="F25" s="7" t="str">
        <f>VLOOKUP(D25,[1]Planta!$A$4:$AC$1049,8,0)</f>
        <v>CONTADOR PUBLICO</v>
      </c>
      <c r="G25" s="7" t="str">
        <f>IF(VLOOKUP(D25,[1]Planta!$A$4:$AC$1049,10,0)=0," ",VLOOKUP(D25,[1]Planta!$A$4:$AC$1049,10,0))</f>
        <v>ANALISIS Y ADMINISTRACION FINANCIERA</v>
      </c>
      <c r="H25" s="8">
        <f>VLOOKUP(VLOOKUP(D25,[1]Planta!$A$4:$AC$1049,4,0),[1]Cargos!$A$1:$K$33,6,0)</f>
        <v>3524263</v>
      </c>
      <c r="I25" s="9"/>
    </row>
    <row r="26" spans="1:9" ht="15" x14ac:dyDescent="0.2">
      <c r="A26" s="7" t="str">
        <f>VLOOKUP(D26,[1]Planta!$A$4:$AC$1049,4,0)</f>
        <v>CONDUCTOR MECANICO 482 4</v>
      </c>
      <c r="B26" s="7" t="str">
        <f>TRIM(CONCATENATE(VLOOKUP(D26,[2]EMPLEOS!$J$9:$M$1054,3,0), " ", VLOOKUP(D26,[2]EMPLEOS!$J$9:$M$1054,4,0)))</f>
        <v>ORDOÑEZ BUSTOS</v>
      </c>
      <c r="C26" s="7" t="str">
        <f>VLOOKUP(D26,[2]EMPLEOS!$J$9:$M$1054,2,0)</f>
        <v>NELSON</v>
      </c>
      <c r="D26" s="12">
        <v>3224973</v>
      </c>
      <c r="E26" s="7" t="str">
        <f>VLOOKUP(VLOOKUP(D26,[1]Planta!$A$4:$AC$1049,16,0),[1]TipoVinculacion!$A$1:$C$6,3,0)</f>
        <v>Carrera Administrativa</v>
      </c>
      <c r="F26" s="7" t="str">
        <f>VLOOKUP(D26,[1]Planta!$A$4:$AC$1049,8,0)</f>
        <v>BACHILLER ACADEMICO</v>
      </c>
      <c r="G26" s="7" t="str">
        <f>IF(VLOOKUP(D26,[1]Planta!$A$4:$AC$1049,10,0)=0," ",VLOOKUP(D26,[1]Planta!$A$4:$AC$1049,10,0))</f>
        <v/>
      </c>
      <c r="H26" s="8">
        <f>VLOOKUP(VLOOKUP(D26,[1]Planta!$A$4:$AC$1049,4,0),[1]Cargos!$A$1:$K$33,6,0)</f>
        <v>1579261</v>
      </c>
      <c r="I26" s="9"/>
    </row>
    <row r="27" spans="1:9" ht="15" x14ac:dyDescent="0.2">
      <c r="A27" s="7" t="str">
        <f>VLOOKUP(D27,[1]Planta!$A$4:$AC$1049,4,0)</f>
        <v>PROFESIONAL UNIVERSITARIO 219 3</v>
      </c>
      <c r="B27" s="7" t="str">
        <f>TRIM(CONCATENATE(VLOOKUP(D27,[2]EMPLEOS!$J$9:$M$1054,3,0), " ", VLOOKUP(D27,[2]EMPLEOS!$J$9:$M$1054,4,0)))</f>
        <v>FUENTES RAMIREZ</v>
      </c>
      <c r="C27" s="7" t="str">
        <f>VLOOKUP(D27,[2]EMPLEOS!$J$9:$M$1054,2,0)</f>
        <v>NESTOR AUGUSTO</v>
      </c>
      <c r="D27" s="12">
        <v>3229139</v>
      </c>
      <c r="E27" s="7" t="str">
        <f>VLOOKUP(VLOOKUP(D27,[1]Planta!$A$4:$AC$1049,16,0),[1]TipoVinculacion!$A$1:$C$6,3,0)</f>
        <v>Provisional</v>
      </c>
      <c r="F27" s="7" t="str">
        <f>VLOOKUP(D27,[1]Planta!$A$4:$AC$1049,8,0)</f>
        <v>ADMINISTRADOR DE EMPRESAS</v>
      </c>
      <c r="G27" s="7" t="str">
        <f>IF(VLOOKUP(D27,[1]Planta!$A$4:$AC$1049,10,0)=0," ",VLOOKUP(D27,[1]Planta!$A$4:$AC$1049,10,0))</f>
        <v>MAGISTER EN ADMINISTRACION</v>
      </c>
      <c r="H27" s="8">
        <f>VLOOKUP(VLOOKUP(D27,[1]Planta!$A$4:$AC$1049,4,0),[1]Cargos!$A$1:$K$33,6,0)</f>
        <v>3524263</v>
      </c>
      <c r="I27" s="9"/>
    </row>
    <row r="28" spans="1:9" ht="15" x14ac:dyDescent="0.2">
      <c r="A28" s="7" t="str">
        <f>VLOOKUP(D28,[1]Planta!$A$4:$AC$1049,4,0)</f>
        <v>PROFESIONAL UNIVERSITARIO 219 3</v>
      </c>
      <c r="B28" s="7" t="str">
        <f>TRIM(CONCATENATE(VLOOKUP(D28,[2]EMPLEOS!$J$9:$M$1054,3,0), " ", VLOOKUP(D28,[2]EMPLEOS!$J$9:$M$1054,4,0)))</f>
        <v>BARRERO AREVALO</v>
      </c>
      <c r="C28" s="7" t="str">
        <f>VLOOKUP(D28,[2]EMPLEOS!$J$9:$M$1054,2,0)</f>
        <v>LUIS FERNANDO</v>
      </c>
      <c r="D28" s="12">
        <v>3241992</v>
      </c>
      <c r="E28" s="7" t="str">
        <f>VLOOKUP(VLOOKUP(D28,[1]Planta!$A$4:$AC$1049,16,0),[1]TipoVinculacion!$A$1:$C$6,3,0)</f>
        <v>Carrera Administrativa</v>
      </c>
      <c r="F28" s="7" t="str">
        <f>VLOOKUP(D28,[1]Planta!$A$4:$AC$1049,8,0)</f>
        <v>INGENIERO INDUSTRIAL</v>
      </c>
      <c r="G28" s="7" t="str">
        <f>IF(VLOOKUP(D28,[1]Planta!$A$4:$AC$1049,10,0)=0," ",VLOOKUP(D28,[1]Planta!$A$4:$AC$1049,10,0))</f>
        <v>EVALUACION Y DESARROLLO DE PROYECTOS</v>
      </c>
      <c r="H28" s="8">
        <f>VLOOKUP(VLOOKUP(D28,[1]Planta!$A$4:$AC$1049,4,0),[1]Cargos!$A$1:$K$33,6,0)</f>
        <v>3524263</v>
      </c>
      <c r="I28" s="9"/>
    </row>
    <row r="29" spans="1:9" ht="15" x14ac:dyDescent="0.2">
      <c r="A29" s="7" t="str">
        <f>VLOOKUP(D29,[1]Planta!$A$4:$AC$1049,4,0)</f>
        <v>TECNICO OPERATIVO 314 3</v>
      </c>
      <c r="B29" s="7" t="str">
        <f>TRIM(CONCATENATE(VLOOKUP(D29,[2]EMPLEOS!$J$9:$M$1054,3,0), " ", VLOOKUP(D29,[2]EMPLEOS!$J$9:$M$1054,4,0)))</f>
        <v>ORDOÑEZ 0</v>
      </c>
      <c r="C29" s="7" t="str">
        <f>VLOOKUP(D29,[2]EMPLEOS!$J$9:$M$1054,2,0)</f>
        <v>HECTOR ARSENIO</v>
      </c>
      <c r="D29" s="12">
        <v>3246998</v>
      </c>
      <c r="E29" s="7" t="str">
        <f>VLOOKUP(VLOOKUP(D29,[1]Planta!$A$4:$AC$1049,16,0),[1]TipoVinculacion!$A$1:$C$6,3,0)</f>
        <v>Carrera Administrativa</v>
      </c>
      <c r="F29" s="7" t="str">
        <f>VLOOKUP(D29,[1]Planta!$A$4:$AC$1049,8,0)</f>
        <v>TECNOLOGO EN GESTION ADMINISTRATIVA</v>
      </c>
      <c r="G29" s="7" t="str">
        <f>IF(VLOOKUP(D29,[1]Planta!$A$4:$AC$1049,10,0)=0," ",VLOOKUP(D29,[1]Planta!$A$4:$AC$1049,10,0))</f>
        <v/>
      </c>
      <c r="H29" s="8">
        <f>VLOOKUP(VLOOKUP(D29,[1]Planta!$A$4:$AC$1049,4,0),[1]Cargos!$A$1:$K$33,6,0)</f>
        <v>2367588</v>
      </c>
      <c r="I29" s="9"/>
    </row>
    <row r="30" spans="1:9" ht="15" x14ac:dyDescent="0.2">
      <c r="A30" s="7" t="str">
        <f>VLOOKUP(D30,[1]Planta!$A$4:$AC$1049,4,0)</f>
        <v>JEFE DE OFICINA ASESORA JURIDICA 115 3</v>
      </c>
      <c r="B30" s="7" t="str">
        <f>TRIM(CONCATENATE(VLOOKUP(D30,[2]EMPLEOS!$J$9:$M$1054,3,0), " ", VLOOKUP(D30,[2]EMPLEOS!$J$9:$M$1054,4,0)))</f>
        <v>HENAO CARDONA</v>
      </c>
      <c r="C30" s="7" t="str">
        <f>VLOOKUP(D30,[2]EMPLEOS!$J$9:$M$1054,2,0)</f>
        <v>JULIAN DARIO</v>
      </c>
      <c r="D30" s="12">
        <v>3413693</v>
      </c>
      <c r="E30" s="7" t="str">
        <f>VLOOKUP(VLOOKUP(D30,[1]Planta!$A$4:$AC$1049,16,0),[1]TipoVinculacion!$A$1:$C$6,3,0)</f>
        <v>Libre Nombramiento y Remoción</v>
      </c>
      <c r="F30" s="7" t="str">
        <f>VLOOKUP(D30,[1]Planta!$A$4:$AC$1049,8,0)</f>
        <v>ABOGADO</v>
      </c>
      <c r="G30" s="7" t="str">
        <f>IF(VLOOKUP(D30,[1]Planta!$A$4:$AC$1049,10,0)=0," ",VLOOKUP(D30,[1]Planta!$A$4:$AC$1049,10,0))</f>
        <v>DERECHO ADMINISTRATIVO</v>
      </c>
      <c r="H30" s="8">
        <f>VLOOKUP(VLOOKUP(D30,[1]Planta!$A$4:$AC$1049,4,0),[1]Cargos!$A$1:$K$33,6,0)</f>
        <v>7193247</v>
      </c>
      <c r="I30" s="9"/>
    </row>
    <row r="31" spans="1:9" ht="15" x14ac:dyDescent="0.2">
      <c r="A31" s="7" t="str">
        <f>VLOOKUP(D31,[1]Planta!$A$4:$AC$1049,4,0)</f>
        <v>PROFESIONAL UNIVERSITARIO 219 1</v>
      </c>
      <c r="B31" s="7" t="str">
        <f>TRIM(CONCATENATE(VLOOKUP(D31,[2]EMPLEOS!$J$9:$M$1054,3,0), " ", VLOOKUP(D31,[2]EMPLEOS!$J$9:$M$1054,4,0)))</f>
        <v>CORDOBA SUAREZ</v>
      </c>
      <c r="C31" s="7" t="str">
        <f>VLOOKUP(D31,[2]EMPLEOS!$J$9:$M$1054,2,0)</f>
        <v xml:space="preserve">GILBERTO </v>
      </c>
      <c r="D31" s="12">
        <v>4059439</v>
      </c>
      <c r="E31" s="7" t="str">
        <f>VLOOKUP(VLOOKUP(D31,[1]Planta!$A$4:$AC$1049,16,0),[1]TipoVinculacion!$A$1:$C$6,3,0)</f>
        <v>Provisional</v>
      </c>
      <c r="F31" s="7" t="str">
        <f>VLOOKUP(D31,[1]Planta!$A$4:$AC$1049,8,0)</f>
        <v>INGENIERO DE SISTEMAS</v>
      </c>
      <c r="G31" s="7" t="str">
        <f>IF(VLOOKUP(D31,[1]Planta!$A$4:$AC$1049,10,0)=0," ",VLOOKUP(D31,[1]Planta!$A$4:$AC$1049,10,0))</f>
        <v>GERENCIA FINANCIERA</v>
      </c>
      <c r="H31" s="8">
        <f>VLOOKUP(VLOOKUP(D31,[1]Planta!$A$4:$AC$1049,4,0),[1]Cargos!$A$1:$K$33,6,0)</f>
        <v>3249703</v>
      </c>
      <c r="I31" s="9"/>
    </row>
    <row r="32" spans="1:9" ht="15" x14ac:dyDescent="0.2">
      <c r="A32" s="7" t="str">
        <f>VLOOKUP(D32,[1]Planta!$A$4:$AC$1049,4,0)</f>
        <v>PROFESIONAL ESPECIALIZADO 222 5</v>
      </c>
      <c r="B32" s="7" t="str">
        <f>TRIM(CONCATENATE(VLOOKUP(D32,[2]EMPLEOS!$J$9:$M$1054,3,0), " ", VLOOKUP(D32,[2]EMPLEOS!$J$9:$M$1054,4,0)))</f>
        <v>NOY FONSECA</v>
      </c>
      <c r="C32" s="7" t="str">
        <f>VLOOKUP(D32,[2]EMPLEOS!$J$9:$M$1054,2,0)</f>
        <v>JAIME</v>
      </c>
      <c r="D32" s="12">
        <v>4119530</v>
      </c>
      <c r="E32" s="7" t="str">
        <f>VLOOKUP(VLOOKUP(D32,[1]Planta!$A$4:$AC$1049,16,0),[1]TipoVinculacion!$A$1:$C$6,3,0)</f>
        <v>Carrera Administrativa</v>
      </c>
      <c r="F32" s="7" t="str">
        <f>VLOOKUP(D32,[1]Planta!$A$4:$AC$1049,8,0)</f>
        <v>ECONOMISTA</v>
      </c>
      <c r="G32" s="7" t="str">
        <f>IF(VLOOKUP(D32,[1]Planta!$A$4:$AC$1049,10,0)=0," ",VLOOKUP(D32,[1]Planta!$A$4:$AC$1049,10,0))</f>
        <v>GERENCIA PUBLICA Y CONTROL FISCAL</v>
      </c>
      <c r="H32" s="8">
        <f>VLOOKUP(VLOOKUP(D32,[1]Planta!$A$4:$AC$1049,4,0),[1]Cargos!$A$1:$K$33,6,0)</f>
        <v>3834513</v>
      </c>
      <c r="I32" s="9"/>
    </row>
    <row r="33" spans="1:9" ht="15" x14ac:dyDescent="0.2">
      <c r="A33" s="7" t="str">
        <f>VLOOKUP(D33,[1]Planta!$A$4:$AC$1049,4,0)</f>
        <v>PROFESIONAL ESPECIALIZADO 222 5</v>
      </c>
      <c r="B33" s="7" t="str">
        <f>TRIM(CONCATENATE(VLOOKUP(D33,[2]EMPLEOS!$J$9:$M$1054,3,0), " ", VLOOKUP(D33,[2]EMPLEOS!$J$9:$M$1054,4,0)))</f>
        <v>ZAMORA FERNANDEZ</v>
      </c>
      <c r="C33" s="7" t="str">
        <f>VLOOKUP(D33,[2]EMPLEOS!$J$9:$M$1054,2,0)</f>
        <v>JAIRO MANUEL</v>
      </c>
      <c r="D33" s="12">
        <v>4129955</v>
      </c>
      <c r="E33" s="7" t="str">
        <f>VLOOKUP(VLOOKUP(D33,[1]Planta!$A$4:$AC$1049,16,0),[1]TipoVinculacion!$A$1:$C$6,3,0)</f>
        <v>Carrera Administrativa</v>
      </c>
      <c r="F33" s="7" t="str">
        <f>VLOOKUP(D33,[1]Planta!$A$4:$AC$1049,8,0)</f>
        <v>ADMINISTRADOR PUBLICO</v>
      </c>
      <c r="G33" s="7" t="str">
        <f>IF(VLOOKUP(D33,[1]Planta!$A$4:$AC$1049,10,0)=0," ",VLOOKUP(D33,[1]Planta!$A$4:$AC$1049,10,0))</f>
        <v>GERENCIA EN COMERCIO EXTERIOR; CONTROL INTERNO</v>
      </c>
      <c r="H33" s="8">
        <f>VLOOKUP(VLOOKUP(D33,[1]Planta!$A$4:$AC$1049,4,0),[1]Cargos!$A$1:$K$33,6,0)</f>
        <v>3834513</v>
      </c>
      <c r="I33" s="9"/>
    </row>
    <row r="34" spans="1:9" ht="15" x14ac:dyDescent="0.2">
      <c r="A34" s="7" t="str">
        <f>VLOOKUP(D34,[1]Planta!$A$4:$AC$1049,4,0)</f>
        <v>PROFESIONAL UNIVERSITARIO 219 3</v>
      </c>
      <c r="B34" s="7" t="str">
        <f>TRIM(CONCATENATE(VLOOKUP(D34,[2]EMPLEOS!$J$9:$M$1054,3,0), " ", VLOOKUP(D34,[2]EMPLEOS!$J$9:$M$1054,4,0)))</f>
        <v>CAMACHO OVALLE</v>
      </c>
      <c r="C34" s="7" t="str">
        <f>VLOOKUP(D34,[2]EMPLEOS!$J$9:$M$1054,2,0)</f>
        <v>HENRY ALIRIO</v>
      </c>
      <c r="D34" s="12">
        <v>4145322</v>
      </c>
      <c r="E34" s="7" t="str">
        <f>VLOOKUP(VLOOKUP(D34,[1]Planta!$A$4:$AC$1049,16,0),[1]TipoVinculacion!$A$1:$C$6,3,0)</f>
        <v>Carrera Administrativa</v>
      </c>
      <c r="F34" s="7" t="str">
        <f>VLOOKUP(D34,[1]Planta!$A$4:$AC$1049,8,0)</f>
        <v>ADMINISTRADOR PUBLICO</v>
      </c>
      <c r="G34" s="7" t="str">
        <f>IF(VLOOKUP(D34,[1]Planta!$A$4:$AC$1049,10,0)=0," ",VLOOKUP(D34,[1]Planta!$A$4:$AC$1049,10,0))</f>
        <v>GOBIERNO Y CONTROL DEL DISTRITO CAPITAL</v>
      </c>
      <c r="H34" s="8">
        <f>VLOOKUP(VLOOKUP(D34,[1]Planta!$A$4:$AC$1049,4,0),[1]Cargos!$A$1:$K$33,6,0)</f>
        <v>3524263</v>
      </c>
      <c r="I34" s="9"/>
    </row>
    <row r="35" spans="1:9" ht="15" x14ac:dyDescent="0.2">
      <c r="A35" s="7" t="str">
        <f>VLOOKUP(D35,[1]Planta!$A$4:$AC$1049,4,0)</f>
        <v>ASESOR 105 2</v>
      </c>
      <c r="B35" s="7" t="str">
        <f>TRIM(CONCATENATE(VLOOKUP(D35,[2]EMPLEOS!$J$9:$M$1054,3,0), " ", VLOOKUP(D35,[2]EMPLEOS!$J$9:$M$1054,4,0)))</f>
        <v>ARAQUE PEÑA</v>
      </c>
      <c r="C35" s="7" t="str">
        <f>VLOOKUP(D35,[2]EMPLEOS!$J$9:$M$1054,2,0)</f>
        <v>MARCO ANTONIO</v>
      </c>
      <c r="D35" s="12">
        <v>4179428</v>
      </c>
      <c r="E35" s="7" t="str">
        <f>VLOOKUP(VLOOKUP(D35,[1]Planta!$A$4:$AC$1049,16,0),[1]TipoVinculacion!$A$1:$C$6,3,0)</f>
        <v>Libre Nombramiento y Remoción</v>
      </c>
      <c r="F35" s="7" t="str">
        <f>VLOOKUP(D35,[1]Planta!$A$4:$AC$1049,8,0)</f>
        <v>DERECHO Y CIENCIAS POLITICAS</v>
      </c>
      <c r="G35" s="7" t="str">
        <f>IF(VLOOKUP(D35,[1]Planta!$A$4:$AC$1049,10,0)=0," ",VLOOKUP(D35,[1]Planta!$A$4:$AC$1049,10,0))</f>
        <v>DERECHO INTERNACIONAL DEL TRANSPORTE</v>
      </c>
      <c r="H35" s="8">
        <f>VLOOKUP(VLOOKUP(D35,[1]Planta!$A$4:$AC$1049,4,0),[1]Cargos!$A$1:$K$33,6,0)</f>
        <v>6823634</v>
      </c>
      <c r="I35" s="9"/>
    </row>
    <row r="36" spans="1:9" ht="15" x14ac:dyDescent="0.2">
      <c r="A36" s="7" t="str">
        <f>VLOOKUP(D36,[1]Planta!$A$4:$AC$1049,4,0)</f>
        <v>CONTRALOR 010 0</v>
      </c>
      <c r="B36" s="7" t="str">
        <f>TRIM(CONCATENATE(VLOOKUP(D36,[2]EMPLEOS!$J$9:$M$1054,3,0), " ", VLOOKUP(D36,[2]EMPLEOS!$J$9:$M$1054,4,0)))</f>
        <v>GRANADOS BECERRA</v>
      </c>
      <c r="C36" s="7" t="str">
        <f>VLOOKUP(D36,[2]EMPLEOS!$J$9:$M$1054,2,0)</f>
        <v>JUAN CARLOS</v>
      </c>
      <c r="D36" s="12">
        <v>4179493</v>
      </c>
      <c r="E36" s="7" t="e">
        <f>VLOOKUP(VLOOKUP(D36,[1]Planta!$A$4:$AC$1049,16,0),[1]TipoVinculacion!$A$1:$C$6,3,0)</f>
        <v>#N/A</v>
      </c>
      <c r="F36" s="7" t="str">
        <f>VLOOKUP(D36,[1]Planta!$A$4:$AC$1049,8,0)</f>
        <v>ABOGADO</v>
      </c>
      <c r="G36" s="7" t="str">
        <f>IF(VLOOKUP(D36,[1]Planta!$A$4:$AC$1049,10,0)=0," ",VLOOKUP(D36,[1]Planta!$A$4:$AC$1049,10,0))</f>
        <v>DERECHO INTERNACIONAL DEL TRANSPORTE; GOBIERNO MUNICIPAL</v>
      </c>
      <c r="H36" s="8">
        <f>VLOOKUP(VLOOKUP(D36,[1]Planta!$A$4:$AC$1049,4,0),[1]Cargos!$A$1:$K$33,6,0)</f>
        <v>10341920</v>
      </c>
      <c r="I36" s="9"/>
    </row>
    <row r="37" spans="1:9" ht="15" x14ac:dyDescent="0.2">
      <c r="A37" s="7" t="str">
        <f>VLOOKUP(D37,[1]Planta!$A$4:$AC$1049,4,0)</f>
        <v>PROFESIONAL ESPECIALIZADO 222 5</v>
      </c>
      <c r="B37" s="7" t="str">
        <f>TRIM(CONCATENATE(VLOOKUP(D37,[2]EMPLEOS!$J$9:$M$1054,3,0), " ", VLOOKUP(D37,[2]EMPLEOS!$J$9:$M$1054,4,0)))</f>
        <v>FLECHAS VELASCO</v>
      </c>
      <c r="C37" s="7" t="str">
        <f>VLOOKUP(D37,[2]EMPLEOS!$J$9:$M$1054,2,0)</f>
        <v>JOAQUIN</v>
      </c>
      <c r="D37" s="12">
        <v>4190770</v>
      </c>
      <c r="E37" s="7" t="str">
        <f>VLOOKUP(VLOOKUP(D37,[1]Planta!$A$4:$AC$1049,16,0),[1]TipoVinculacion!$A$1:$C$6,3,0)</f>
        <v>Carrera Administrativa</v>
      </c>
      <c r="F37" s="7" t="str">
        <f>VLOOKUP(D37,[1]Planta!$A$4:$AC$1049,8,0)</f>
        <v>ABOGADO</v>
      </c>
      <c r="G37" s="7" t="str">
        <f>IF(VLOOKUP(D37,[1]Planta!$A$4:$AC$1049,10,0)=0," ",VLOOKUP(D37,[1]Planta!$A$4:$AC$1049,10,0))</f>
        <v>DERECHO LABORAL</v>
      </c>
      <c r="H37" s="8">
        <f>VLOOKUP(VLOOKUP(D37,[1]Planta!$A$4:$AC$1049,4,0),[1]Cargos!$A$1:$K$33,6,0)</f>
        <v>3834513</v>
      </c>
      <c r="I37" s="9"/>
    </row>
    <row r="38" spans="1:9" ht="15" x14ac:dyDescent="0.2">
      <c r="A38" s="7" t="str">
        <f>VLOOKUP(D38,[1]Planta!$A$4:$AC$1049,4,0)</f>
        <v>PROFESIONAL ESPECIALIZADO 222 7</v>
      </c>
      <c r="B38" s="7" t="str">
        <f>TRIM(CONCATENATE(VLOOKUP(D38,[2]EMPLEOS!$J$9:$M$1054,3,0), " ", VLOOKUP(D38,[2]EMPLEOS!$J$9:$M$1054,4,0)))</f>
        <v>TAMAYO MEDINA</v>
      </c>
      <c r="C38" s="7" t="str">
        <f>VLOOKUP(D38,[2]EMPLEOS!$J$9:$M$1054,2,0)</f>
        <v>EFRAIN ALFONSO</v>
      </c>
      <c r="D38" s="12">
        <v>4191155</v>
      </c>
      <c r="E38" s="7" t="str">
        <f>VLOOKUP(VLOOKUP(D38,[1]Planta!$A$4:$AC$1049,16,0),[1]TipoVinculacion!$A$1:$C$6,3,0)</f>
        <v>Carrera Administrativa</v>
      </c>
      <c r="F38" s="7" t="str">
        <f>VLOOKUP(D38,[1]Planta!$A$4:$AC$1049,8,0)</f>
        <v>ADMINISTRADOR PUBLICO</v>
      </c>
      <c r="G38" s="7" t="str">
        <f>IF(VLOOKUP(D38,[1]Planta!$A$4:$AC$1049,10,0)=0," ",VLOOKUP(D38,[1]Planta!$A$4:$AC$1049,10,0))</f>
        <v>GERENCIA ADMINISTRATIVA Y FINANCIERA</v>
      </c>
      <c r="H38" s="8">
        <f>VLOOKUP(VLOOKUP(D38,[1]Planta!$A$4:$AC$1049,4,0),[1]Cargos!$A$1:$K$33,6,0)</f>
        <v>4143561</v>
      </c>
      <c r="I38" s="9"/>
    </row>
    <row r="39" spans="1:9" ht="15" x14ac:dyDescent="0.2">
      <c r="A39" s="7" t="str">
        <f>VLOOKUP(D39,[1]Planta!$A$4:$AC$1049,4,0)</f>
        <v>PROFESIONAL ESPECIALIZADO 222 7</v>
      </c>
      <c r="B39" s="7" t="str">
        <f>TRIM(CONCATENATE(VLOOKUP(D39,[2]EMPLEOS!$J$9:$M$1054,3,0), " ", VLOOKUP(D39,[2]EMPLEOS!$J$9:$M$1054,4,0)))</f>
        <v>SUAREZ MEDINA</v>
      </c>
      <c r="C39" s="7" t="str">
        <f>VLOOKUP(D39,[2]EMPLEOS!$J$9:$M$1054,2,0)</f>
        <v>JORGE ENRIQUE</v>
      </c>
      <c r="D39" s="12">
        <v>4239511</v>
      </c>
      <c r="E39" s="7" t="str">
        <f>VLOOKUP(VLOOKUP(D39,[1]Planta!$A$4:$AC$1049,16,0),[1]TipoVinculacion!$A$1:$C$6,3,0)</f>
        <v>Carrera Administrativa</v>
      </c>
      <c r="F39" s="7" t="str">
        <f>VLOOKUP(D39,[1]Planta!$A$4:$AC$1049,8,0)</f>
        <v>ABOGADO</v>
      </c>
      <c r="G39" s="7" t="str">
        <f>IF(VLOOKUP(D39,[1]Planta!$A$4:$AC$1049,10,0)=0," ",VLOOKUP(D39,[1]Planta!$A$4:$AC$1049,10,0))</f>
        <v>MAGISTER EN DERECHO ADMINISTRATIVO; DERECHO URBANO; DERECHO PUBLICO</v>
      </c>
      <c r="H39" s="8">
        <f>VLOOKUP(VLOOKUP(D39,[1]Planta!$A$4:$AC$1049,4,0),[1]Cargos!$A$1:$K$33,6,0)</f>
        <v>4143561</v>
      </c>
      <c r="I39" s="9"/>
    </row>
    <row r="40" spans="1:9" ht="15" x14ac:dyDescent="0.2">
      <c r="A40" s="7" t="str">
        <f>VLOOKUP(D40,[1]Planta!$A$4:$AC$1049,4,0)</f>
        <v>PROFESIONAL ESPECIALIZADO 222 7</v>
      </c>
      <c r="B40" s="7" t="str">
        <f>TRIM(CONCATENATE(VLOOKUP(D40,[2]EMPLEOS!$J$9:$M$1054,3,0), " ", VLOOKUP(D40,[2]EMPLEOS!$J$9:$M$1054,4,0)))</f>
        <v>VELANDIA GOMEZ</v>
      </c>
      <c r="C40" s="7" t="str">
        <f>VLOOKUP(D40,[2]EMPLEOS!$J$9:$M$1054,2,0)</f>
        <v>LUIS HERNANDO</v>
      </c>
      <c r="D40" s="12">
        <v>4245416</v>
      </c>
      <c r="E40" s="7" t="str">
        <f>VLOOKUP(VLOOKUP(D40,[1]Planta!$A$4:$AC$1049,16,0),[1]TipoVinculacion!$A$1:$C$6,3,0)</f>
        <v>Carrera Administrativa</v>
      </c>
      <c r="F40" s="7" t="str">
        <f>VLOOKUP(D40,[1]Planta!$A$4:$AC$1049,8,0)</f>
        <v>INGENIERO INDUSTRIAL</v>
      </c>
      <c r="G40" s="7" t="str">
        <f>IF(VLOOKUP(D40,[1]Planta!$A$4:$AC$1049,10,0)=0," ",VLOOKUP(D40,[1]Planta!$A$4:$AC$1049,10,0))</f>
        <v>INGENIERIA DE CALIDAD Y COMPORTAMIENTO; GOBIERNO Y CONTROL DEL DISTRITO CAPITAL</v>
      </c>
      <c r="H40" s="8">
        <f>VLOOKUP(VLOOKUP(D40,[1]Planta!$A$4:$AC$1049,4,0),[1]Cargos!$A$1:$K$33,6,0)</f>
        <v>4143561</v>
      </c>
      <c r="I40" s="9"/>
    </row>
    <row r="41" spans="1:9" ht="15" x14ac:dyDescent="0.2">
      <c r="A41" s="7" t="str">
        <f>VLOOKUP(D41,[1]Planta!$A$4:$AC$1049,4,0)</f>
        <v>PROFESIONAL UNIVERSITARIO 219 3</v>
      </c>
      <c r="B41" s="7" t="str">
        <f>TRIM(CONCATENATE(VLOOKUP(D41,[2]EMPLEOS!$J$9:$M$1054,3,0), " ", VLOOKUP(D41,[2]EMPLEOS!$J$9:$M$1054,4,0)))</f>
        <v>PINZON LOPEZ</v>
      </c>
      <c r="C41" s="7" t="str">
        <f>VLOOKUP(D41,[2]EMPLEOS!$J$9:$M$1054,2,0)</f>
        <v>JUAN CARLOS</v>
      </c>
      <c r="D41" s="12">
        <v>4253185</v>
      </c>
      <c r="E41" s="7" t="str">
        <f>VLOOKUP(VLOOKUP(D41,[1]Planta!$A$4:$AC$1049,16,0),[1]TipoVinculacion!$A$1:$C$6,3,0)</f>
        <v>Carrera Administrativa</v>
      </c>
      <c r="F41" s="7" t="str">
        <f>VLOOKUP(D41,[1]Planta!$A$4:$AC$1049,8,0)</f>
        <v>ABOGADO</v>
      </c>
      <c r="G41" s="7" t="str">
        <f>IF(VLOOKUP(D41,[1]Planta!$A$4:$AC$1049,10,0)=0," ",VLOOKUP(D41,[1]Planta!$A$4:$AC$1049,10,0))</f>
        <v>INSTITUCIONES JURIDICO PROCESALES; DERECHO ADMINISTRATIVO</v>
      </c>
      <c r="H41" s="8">
        <f>VLOOKUP(VLOOKUP(D41,[1]Planta!$A$4:$AC$1049,4,0),[1]Cargos!$A$1:$K$33,6,0)</f>
        <v>3524263</v>
      </c>
      <c r="I41" s="9"/>
    </row>
    <row r="42" spans="1:9" ht="15" x14ac:dyDescent="0.2">
      <c r="A42" s="7" t="str">
        <f>VLOOKUP(D42,[1]Planta!$A$4:$AC$1049,4,0)</f>
        <v>PROFESIONAL ESPECIALIZADO 222 7</v>
      </c>
      <c r="B42" s="7" t="str">
        <f>TRIM(CONCATENATE(VLOOKUP(D42,[2]EMPLEOS!$J$9:$M$1054,3,0), " ", VLOOKUP(D42,[2]EMPLEOS!$J$9:$M$1054,4,0)))</f>
        <v>SIERRA LOZANO</v>
      </c>
      <c r="C42" s="7" t="str">
        <f>VLOOKUP(D42,[2]EMPLEOS!$J$9:$M$1054,2,0)</f>
        <v>EFRAIN</v>
      </c>
      <c r="D42" s="12">
        <v>4273989</v>
      </c>
      <c r="E42" s="7" t="str">
        <f>VLOOKUP(VLOOKUP(D42,[1]Planta!$A$4:$AC$1049,16,0),[1]TipoVinculacion!$A$1:$C$6,3,0)</f>
        <v>Carrera Administrativa</v>
      </c>
      <c r="F42" s="7" t="str">
        <f>VLOOKUP(D42,[1]Planta!$A$4:$AC$1049,8,0)</f>
        <v>ABOGADO</v>
      </c>
      <c r="G42" s="7" t="str">
        <f>IF(VLOOKUP(D42,[1]Planta!$A$4:$AC$1049,10,0)=0," ",VLOOKUP(D42,[1]Planta!$A$4:$AC$1049,10,0))</f>
        <v>DERECHO ADMINISTRATIVO; MAESTRIA EN DERECHO PENAL Y CRIMINOLOGIA; MAESTRIA EN ESTUDIOS POLITICOS</v>
      </c>
      <c r="H42" s="8">
        <f>VLOOKUP(VLOOKUP(D42,[1]Planta!$A$4:$AC$1049,4,0),[1]Cargos!$A$1:$K$33,6,0)</f>
        <v>4143561</v>
      </c>
      <c r="I42" s="9"/>
    </row>
    <row r="43" spans="1:9" ht="15" x14ac:dyDescent="0.2">
      <c r="A43" s="7" t="str">
        <f>VLOOKUP(D43,[1]Planta!$A$4:$AC$1049,4,0)</f>
        <v>PROFESIONAL ESPECIALIZADO 222 7</v>
      </c>
      <c r="B43" s="7" t="str">
        <f>TRIM(CONCATENATE(VLOOKUP(D43,[2]EMPLEOS!$J$9:$M$1054,3,0), " ", VLOOKUP(D43,[2]EMPLEOS!$J$9:$M$1054,4,0)))</f>
        <v>MORALES BOHORQUEZ</v>
      </c>
      <c r="C43" s="7" t="str">
        <f>VLOOKUP(D43,[2]EMPLEOS!$J$9:$M$1054,2,0)</f>
        <v>LUIS RAUL</v>
      </c>
      <c r="D43" s="12">
        <v>4274070</v>
      </c>
      <c r="E43" s="7" t="str">
        <f>VLOOKUP(VLOOKUP(D43,[1]Planta!$A$4:$AC$1049,16,0),[1]TipoVinculacion!$A$1:$C$6,3,0)</f>
        <v>Carrera Administrativa</v>
      </c>
      <c r="F43" s="7" t="str">
        <f>VLOOKUP(D43,[1]Planta!$A$4:$AC$1049,8,0)</f>
        <v>INGENIERO AGRONOMO</v>
      </c>
      <c r="G43" s="7" t="str">
        <f>IF(VLOOKUP(D43,[1]Planta!$A$4:$AC$1049,10,0)=0," ",VLOOKUP(D43,[1]Planta!$A$4:$AC$1049,10,0))</f>
        <v>GESTION PUBLICA; GESTION Y AUDITORIAS AMBIENTALES</v>
      </c>
      <c r="H43" s="8">
        <f>VLOOKUP(VLOOKUP(D43,[1]Planta!$A$4:$AC$1049,4,0),[1]Cargos!$A$1:$K$33,6,0)</f>
        <v>4143561</v>
      </c>
      <c r="I43" s="9"/>
    </row>
    <row r="44" spans="1:9" ht="15" x14ac:dyDescent="0.2">
      <c r="A44" s="7" t="str">
        <f>VLOOKUP(D44,[1]Planta!$A$4:$AC$1049,4,0)</f>
        <v>PROFESIONAL UNIVERSITARIO 219 3</v>
      </c>
      <c r="B44" s="7" t="str">
        <f>TRIM(CONCATENATE(VLOOKUP(D44,[2]EMPLEOS!$J$9:$M$1054,3,0), " ", VLOOKUP(D44,[2]EMPLEOS!$J$9:$M$1054,4,0)))</f>
        <v>RONCANCIO HURTADO</v>
      </c>
      <c r="C44" s="7" t="str">
        <f>VLOOKUP(D44,[2]EMPLEOS!$J$9:$M$1054,2,0)</f>
        <v>MAURICIO ALBERTO</v>
      </c>
      <c r="D44" s="12">
        <v>4281327</v>
      </c>
      <c r="E44" s="7" t="str">
        <f>VLOOKUP(VLOOKUP(D44,[1]Planta!$A$4:$AC$1049,16,0),[1]TipoVinculacion!$A$1:$C$6,3,0)</f>
        <v>Carrera Administrativa</v>
      </c>
      <c r="F44" s="7" t="str">
        <f>VLOOKUP(D44,[1]Planta!$A$4:$AC$1049,8,0)</f>
        <v>ABOGADO</v>
      </c>
      <c r="G44" s="7" t="str">
        <f>IF(VLOOKUP(D44,[1]Planta!$A$4:$AC$1049,10,0)=0," ",VLOOKUP(D44,[1]Planta!$A$4:$AC$1049,10,0))</f>
        <v/>
      </c>
      <c r="H44" s="8">
        <f>VLOOKUP(VLOOKUP(D44,[1]Planta!$A$4:$AC$1049,4,0),[1]Cargos!$A$1:$K$33,6,0)</f>
        <v>3524263</v>
      </c>
      <c r="I44" s="9"/>
    </row>
    <row r="45" spans="1:9" ht="15" x14ac:dyDescent="0.2">
      <c r="A45" s="7" t="str">
        <f>VLOOKUP(D45,[1]Planta!$A$4:$AC$1049,4,0)</f>
        <v>PROFESIONAL UNIVERSITARIO 219 3</v>
      </c>
      <c r="B45" s="7" t="str">
        <f>TRIM(CONCATENATE(VLOOKUP(D45,[2]EMPLEOS!$J$9:$M$1054,3,0), " ", VLOOKUP(D45,[2]EMPLEOS!$J$9:$M$1054,4,0)))</f>
        <v>VARGAS AMAYA</v>
      </c>
      <c r="C45" s="7" t="str">
        <f>VLOOKUP(D45,[2]EMPLEOS!$J$9:$M$1054,2,0)</f>
        <v>JAIME</v>
      </c>
      <c r="D45" s="12">
        <v>4882956</v>
      </c>
      <c r="E45" s="7" t="str">
        <f>VLOOKUP(VLOOKUP(D45,[1]Planta!$A$4:$AC$1049,16,0),[1]TipoVinculacion!$A$1:$C$6,3,0)</f>
        <v>Carrera Administrativa</v>
      </c>
      <c r="F45" s="7" t="str">
        <f>VLOOKUP(D45,[1]Planta!$A$4:$AC$1049,8,0)</f>
        <v>ECONOMISTA</v>
      </c>
      <c r="G45" s="7" t="str">
        <f>IF(VLOOKUP(D45,[1]Planta!$A$4:$AC$1049,10,0)=0," ",VLOOKUP(D45,[1]Planta!$A$4:$AC$1049,10,0))</f>
        <v>GERENCIA FINANCIERA</v>
      </c>
      <c r="H45" s="8">
        <f>VLOOKUP(VLOOKUP(D45,[1]Planta!$A$4:$AC$1049,4,0),[1]Cargos!$A$1:$K$33,6,0)</f>
        <v>3524263</v>
      </c>
      <c r="I45" s="9"/>
    </row>
    <row r="46" spans="1:9" ht="15" x14ac:dyDescent="0.2">
      <c r="A46" s="7" t="str">
        <f>VLOOKUP(D46,[1]Planta!$A$4:$AC$1049,4,0)</f>
        <v>PROFESIONAL UNIVERSITARIO 219 3</v>
      </c>
      <c r="B46" s="7" t="str">
        <f>TRIM(CONCATENATE(VLOOKUP(D46,[2]EMPLEOS!$J$9:$M$1054,3,0), " ", VLOOKUP(D46,[2]EMPLEOS!$J$9:$M$1054,4,0)))</f>
        <v>DAZA MILIAN</v>
      </c>
      <c r="C46" s="7" t="str">
        <f>VLOOKUP(D46,[2]EMPLEOS!$J$9:$M$1054,2,0)</f>
        <v>LUIS FERNANDO</v>
      </c>
      <c r="D46" s="12">
        <v>5172227</v>
      </c>
      <c r="E46" s="7" t="str">
        <f>VLOOKUP(VLOOKUP(D46,[1]Planta!$A$4:$AC$1049,16,0),[1]TipoVinculacion!$A$1:$C$6,3,0)</f>
        <v>Provisional</v>
      </c>
      <c r="F46" s="7" t="str">
        <f>VLOOKUP(D46,[1]Planta!$A$4:$AC$1049,8,0)</f>
        <v>ABOGADO</v>
      </c>
      <c r="G46" s="7" t="str">
        <f>IF(VLOOKUP(D46,[1]Planta!$A$4:$AC$1049,10,0)=0," ",VLOOKUP(D46,[1]Planta!$A$4:$AC$1049,10,0))</f>
        <v>DERECHO ADMINISTRATIVO</v>
      </c>
      <c r="H46" s="8">
        <f>VLOOKUP(VLOOKUP(D46,[1]Planta!$A$4:$AC$1049,4,0),[1]Cargos!$A$1:$K$33,6,0)</f>
        <v>3524263</v>
      </c>
      <c r="I46" s="9"/>
    </row>
    <row r="47" spans="1:9" ht="15" x14ac:dyDescent="0.2">
      <c r="A47" s="7" t="str">
        <f>VLOOKUP(D47,[1]Planta!$A$4:$AC$1049,4,0)</f>
        <v>PROFESIONAL ESPECIALIZADO 222 7</v>
      </c>
      <c r="B47" s="7" t="str">
        <f>TRIM(CONCATENATE(VLOOKUP(D47,[2]EMPLEOS!$J$9:$M$1054,3,0), " ", VLOOKUP(D47,[2]EMPLEOS!$J$9:$M$1054,4,0)))</f>
        <v>ZAMBRANO ORTEGA</v>
      </c>
      <c r="C47" s="7" t="str">
        <f>VLOOKUP(D47,[2]EMPLEOS!$J$9:$M$1054,2,0)</f>
        <v>JAIRO HERNAN</v>
      </c>
      <c r="D47" s="12">
        <v>5350287</v>
      </c>
      <c r="E47" s="7" t="str">
        <f>VLOOKUP(VLOOKUP(D47,[1]Planta!$A$4:$AC$1049,16,0),[1]TipoVinculacion!$A$1:$C$6,3,0)</f>
        <v>Carrera Administrativa</v>
      </c>
      <c r="F47" s="7" t="str">
        <f>VLOOKUP(D47,[1]Planta!$A$4:$AC$1049,8,0)</f>
        <v>ECONOMISTA</v>
      </c>
      <c r="G47" s="7" t="str">
        <f>IF(VLOOKUP(D47,[1]Planta!$A$4:$AC$1049,10,0)=0," ",VLOOKUP(D47,[1]Planta!$A$4:$AC$1049,10,0))</f>
        <v>FINANZAS PRIVADAS; GESTION DE ENTIDADES TERRITORIALES</v>
      </c>
      <c r="H47" s="8">
        <f>VLOOKUP(VLOOKUP(D47,[1]Planta!$A$4:$AC$1049,4,0),[1]Cargos!$A$1:$K$33,6,0)</f>
        <v>4143561</v>
      </c>
      <c r="I47" s="9"/>
    </row>
    <row r="48" spans="1:9" ht="15" x14ac:dyDescent="0.2">
      <c r="A48" s="7" t="str">
        <f>VLOOKUP(D48,[1]Planta!$A$4:$AC$1049,4,0)</f>
        <v>PROFESIONAL UNIVERSITARIO 219 3</v>
      </c>
      <c r="B48" s="7" t="str">
        <f>TRIM(CONCATENATE(VLOOKUP(D48,[2]EMPLEOS!$J$9:$M$1054,3,0), " ", VLOOKUP(D48,[2]EMPLEOS!$J$9:$M$1054,4,0)))</f>
        <v>RUBIO 0</v>
      </c>
      <c r="C48" s="7" t="str">
        <f>VLOOKUP(D48,[2]EMPLEOS!$J$9:$M$1054,2,0)</f>
        <v>VICTOR FABIO</v>
      </c>
      <c r="D48" s="12">
        <v>5886250</v>
      </c>
      <c r="E48" s="7" t="str">
        <f>VLOOKUP(VLOOKUP(D48,[1]Planta!$A$4:$AC$1049,16,0),[1]TipoVinculacion!$A$1:$C$6,3,0)</f>
        <v>Carrera Administrativa</v>
      </c>
      <c r="F48" s="7" t="str">
        <f>VLOOKUP(D48,[1]Planta!$A$4:$AC$1049,8,0)</f>
        <v>ADMINISTRADOR PUBLICO</v>
      </c>
      <c r="G48" s="7" t="str">
        <f>IF(VLOOKUP(D48,[1]Planta!$A$4:$AC$1049,10,0)=0," ",VLOOKUP(D48,[1]Planta!$A$4:$AC$1049,10,0))</f>
        <v/>
      </c>
      <c r="H48" s="8">
        <f>VLOOKUP(VLOOKUP(D48,[1]Planta!$A$4:$AC$1049,4,0),[1]Cargos!$A$1:$K$33,6,0)</f>
        <v>3524263</v>
      </c>
      <c r="I48" s="9"/>
    </row>
    <row r="49" spans="1:9" ht="15" x14ac:dyDescent="0.2">
      <c r="A49" s="7" t="str">
        <f>VLOOKUP(D49,[1]Planta!$A$4:$AC$1049,4,0)</f>
        <v>TECNICO OPERATIVO 314 5</v>
      </c>
      <c r="B49" s="7" t="str">
        <f>TRIM(CONCATENATE(VLOOKUP(D49,[2]EMPLEOS!$J$9:$M$1054,3,0), " ", VLOOKUP(D49,[2]EMPLEOS!$J$9:$M$1054,4,0)))</f>
        <v>ALAPE GOMEZ</v>
      </c>
      <c r="C49" s="7" t="str">
        <f>VLOOKUP(D49,[2]EMPLEOS!$J$9:$M$1054,2,0)</f>
        <v>DOUGLAS</v>
      </c>
      <c r="D49" s="12">
        <v>5921976</v>
      </c>
      <c r="E49" s="7" t="str">
        <f>VLOOKUP(VLOOKUP(D49,[1]Planta!$A$4:$AC$1049,16,0),[1]TipoVinculacion!$A$1:$C$6,3,0)</f>
        <v>Carrera Administrativa</v>
      </c>
      <c r="F49" s="7" t="str">
        <f>VLOOKUP(D49,[1]Planta!$A$4:$AC$1049,8,0)</f>
        <v>ABOGADO</v>
      </c>
      <c r="G49" s="7" t="str">
        <f>IF(VLOOKUP(D49,[1]Planta!$A$4:$AC$1049,10,0)=0," ",VLOOKUP(D49,[1]Planta!$A$4:$AC$1049,10,0))</f>
        <v>GOBIERNO Y CONTROL DEL DISTRITO CAPITAL</v>
      </c>
      <c r="H49" s="8">
        <f>VLOOKUP(VLOOKUP(D49,[1]Planta!$A$4:$AC$1049,4,0),[1]Cargos!$A$1:$K$33,6,0)</f>
        <v>2517786</v>
      </c>
      <c r="I49" s="9"/>
    </row>
    <row r="50" spans="1:9" ht="15" x14ac:dyDescent="0.2">
      <c r="A50" s="7" t="str">
        <f>VLOOKUP(D50,[1]Planta!$A$4:$AC$1049,4,0)</f>
        <v>PROFESIONAL UNIVERSITARIO 219 3</v>
      </c>
      <c r="B50" s="7" t="str">
        <f>TRIM(CONCATENATE(VLOOKUP(D50,[2]EMPLEOS!$J$9:$M$1054,3,0), " ", VLOOKUP(D50,[2]EMPLEOS!$J$9:$M$1054,4,0)))</f>
        <v>REYES GARZON</v>
      </c>
      <c r="C50" s="7" t="str">
        <f>VLOOKUP(D50,[2]EMPLEOS!$J$9:$M$1054,2,0)</f>
        <v>RAMIRO</v>
      </c>
      <c r="D50" s="12">
        <v>5933959</v>
      </c>
      <c r="E50" s="7" t="str">
        <f>VLOOKUP(VLOOKUP(D50,[1]Planta!$A$4:$AC$1049,16,0),[1]TipoVinculacion!$A$1:$C$6,3,0)</f>
        <v>Carrera Administrativa</v>
      </c>
      <c r="F50" s="7" t="str">
        <f>VLOOKUP(D50,[1]Planta!$A$4:$AC$1049,8,0)</f>
        <v>CONTADOR PUBLICO</v>
      </c>
      <c r="G50" s="7" t="str">
        <f>IF(VLOOKUP(D50,[1]Planta!$A$4:$AC$1049,10,0)=0," ",VLOOKUP(D50,[1]Planta!$A$4:$AC$1049,10,0))</f>
        <v>GERENCIA PUBLICA Y CONTROL FISCAL</v>
      </c>
      <c r="H50" s="8">
        <f>VLOOKUP(VLOOKUP(D50,[1]Planta!$A$4:$AC$1049,4,0),[1]Cargos!$A$1:$K$33,6,0)</f>
        <v>3524263</v>
      </c>
      <c r="I50" s="9"/>
    </row>
    <row r="51" spans="1:9" ht="15" x14ac:dyDescent="0.2">
      <c r="A51" s="7" t="str">
        <f>VLOOKUP(D51,[1]Planta!$A$4:$AC$1049,4,0)</f>
        <v>PROFESIONAL UNIVERSITARIO 219 1</v>
      </c>
      <c r="B51" s="7" t="str">
        <f>TRIM(CONCATENATE(VLOOKUP(D51,[2]EMPLEOS!$J$9:$M$1054,3,0), " ", VLOOKUP(D51,[2]EMPLEOS!$J$9:$M$1054,4,0)))</f>
        <v>ROBAYO MORENO</v>
      </c>
      <c r="C51" s="7" t="str">
        <f>VLOOKUP(D51,[2]EMPLEOS!$J$9:$M$1054,2,0)</f>
        <v>RICARDO ALFONSO</v>
      </c>
      <c r="D51" s="12">
        <v>5935259</v>
      </c>
      <c r="E51" s="7" t="str">
        <f>VLOOKUP(VLOOKUP(D51,[1]Planta!$A$4:$AC$1049,16,0),[1]TipoVinculacion!$A$1:$C$6,3,0)</f>
        <v>Carrera Administrativa</v>
      </c>
      <c r="F51" s="7" t="str">
        <f>VLOOKUP(D51,[1]Planta!$A$4:$AC$1049,8,0)</f>
        <v>CONTADOR PUBLICO</v>
      </c>
      <c r="G51" s="7" t="str">
        <f>IF(VLOOKUP(D51,[1]Planta!$A$4:$AC$1049,10,0)=0," ",VLOOKUP(D51,[1]Planta!$A$4:$AC$1049,10,0))</f>
        <v>GOBIERNO Y CONTROL DEL DISTRITO CAPITAL</v>
      </c>
      <c r="H51" s="8">
        <f>VLOOKUP(VLOOKUP(D51,[1]Planta!$A$4:$AC$1049,4,0),[1]Cargos!$A$1:$K$33,6,0)</f>
        <v>3249703</v>
      </c>
      <c r="I51" s="9"/>
    </row>
    <row r="52" spans="1:9" ht="15" x14ac:dyDescent="0.2">
      <c r="A52" s="7" t="str">
        <f>VLOOKUP(D52,[1]Planta!$A$4:$AC$1049,4,0)</f>
        <v>PROFESIONAL ESPECIALIZADO 222 7</v>
      </c>
      <c r="B52" s="7" t="str">
        <f>TRIM(CONCATENATE(VLOOKUP(D52,[2]EMPLEOS!$J$9:$M$1054,3,0), " ", VLOOKUP(D52,[2]EMPLEOS!$J$9:$M$1054,4,0)))</f>
        <v>TRUJILLO CORTES</v>
      </c>
      <c r="C52" s="7" t="str">
        <f>VLOOKUP(D52,[2]EMPLEOS!$J$9:$M$1054,2,0)</f>
        <v>FRANCISCO JOSE</v>
      </c>
      <c r="D52" s="12">
        <v>5984449</v>
      </c>
      <c r="E52" s="7" t="str">
        <f>VLOOKUP(VLOOKUP(D52,[1]Planta!$A$4:$AC$1049,16,0),[1]TipoVinculacion!$A$1:$C$6,3,0)</f>
        <v>Carrera Administrativa</v>
      </c>
      <c r="F52" s="7" t="str">
        <f>VLOOKUP(D52,[1]Planta!$A$4:$AC$1049,8,0)</f>
        <v>ABOGADO</v>
      </c>
      <c r="G52" s="7" t="str">
        <f>IF(VLOOKUP(D52,[1]Planta!$A$4:$AC$1049,10,0)=0," ",VLOOKUP(D52,[1]Planta!$A$4:$AC$1049,10,0))</f>
        <v>DERECHO COMERCIAL</v>
      </c>
      <c r="H52" s="8">
        <f>VLOOKUP(VLOOKUP(D52,[1]Planta!$A$4:$AC$1049,4,0),[1]Cargos!$A$1:$K$33,6,0)</f>
        <v>4143561</v>
      </c>
      <c r="I52" s="9"/>
    </row>
    <row r="53" spans="1:9" ht="15" x14ac:dyDescent="0.2">
      <c r="A53" s="7" t="str">
        <f>VLOOKUP(D53,[1]Planta!$A$4:$AC$1049,4,0)</f>
        <v>PROFESIONAL UNIVERSITARIO 219 3</v>
      </c>
      <c r="B53" s="7" t="str">
        <f>TRIM(CONCATENATE(VLOOKUP(D53,[2]EMPLEOS!$J$9:$M$1054,3,0), " ", VLOOKUP(D53,[2]EMPLEOS!$J$9:$M$1054,4,0)))</f>
        <v>PEÑA RAMIREZ</v>
      </c>
      <c r="C53" s="7" t="str">
        <f>VLOOKUP(D53,[2]EMPLEOS!$J$9:$M$1054,2,0)</f>
        <v>JULIO RAMIRO</v>
      </c>
      <c r="D53" s="12">
        <v>6910422</v>
      </c>
      <c r="E53" s="7" t="str">
        <f>VLOOKUP(VLOOKUP(D53,[1]Planta!$A$4:$AC$1049,16,0),[1]TipoVinculacion!$A$1:$C$6,3,0)</f>
        <v>Provisional</v>
      </c>
      <c r="F53" s="7" t="str">
        <f>VLOOKUP(D53,[1]Planta!$A$4:$AC$1049,8,0)</f>
        <v>CONTADOR PUBLICO</v>
      </c>
      <c r="G53" s="7" t="str">
        <f>IF(VLOOKUP(D53,[1]Planta!$A$4:$AC$1049,10,0)=0," ",VLOOKUP(D53,[1]Planta!$A$4:$AC$1049,10,0))</f>
        <v>ADMINISTRACION, CONTROL Y FINANZAS PUBLICAS, MAGISTER EN DIRECCION Y ADMINISTRACION DE EMPRESAS</v>
      </c>
      <c r="H53" s="8">
        <f>VLOOKUP(VLOOKUP(D53,[1]Planta!$A$4:$AC$1049,4,0),[1]Cargos!$A$1:$K$33,6,0)</f>
        <v>3524263</v>
      </c>
      <c r="I53" s="9"/>
    </row>
    <row r="54" spans="1:9" ht="15" x14ac:dyDescent="0.2">
      <c r="A54" s="7" t="str">
        <f>VLOOKUP(D54,[1]Planta!$A$4:$AC$1049,4,0)</f>
        <v>PROFESIONAL ESPECIALIZADO 222 7</v>
      </c>
      <c r="B54" s="7" t="str">
        <f>TRIM(CONCATENATE(VLOOKUP(D54,[2]EMPLEOS!$J$9:$M$1054,3,0), " ", VLOOKUP(D54,[2]EMPLEOS!$J$9:$M$1054,4,0)))</f>
        <v>CADENA CADENA</v>
      </c>
      <c r="C54" s="7" t="str">
        <f>VLOOKUP(D54,[2]EMPLEOS!$J$9:$M$1054,2,0)</f>
        <v>NESTOR JULIO</v>
      </c>
      <c r="D54" s="12">
        <v>7125394</v>
      </c>
      <c r="E54" s="7" t="str">
        <f>VLOOKUP(VLOOKUP(D54,[1]Planta!$A$4:$AC$1049,16,0),[1]TipoVinculacion!$A$1:$C$6,3,0)</f>
        <v>Carrera Administrativa</v>
      </c>
      <c r="F54" s="7" t="str">
        <f>VLOOKUP(D54,[1]Planta!$A$4:$AC$1049,8,0)</f>
        <v>CONTADOR PUBLICO</v>
      </c>
      <c r="G54" s="7" t="str">
        <f>IF(VLOOKUP(D54,[1]Planta!$A$4:$AC$1049,10,0)=0," ",VLOOKUP(D54,[1]Planta!$A$4:$AC$1049,10,0))</f>
        <v>CONTROL INTERNO</v>
      </c>
      <c r="H54" s="8">
        <f>VLOOKUP(VLOOKUP(D54,[1]Planta!$A$4:$AC$1049,4,0),[1]Cargos!$A$1:$K$33,6,0)</f>
        <v>4143561</v>
      </c>
      <c r="I54" s="9"/>
    </row>
    <row r="55" spans="1:9" ht="15" x14ac:dyDescent="0.2">
      <c r="A55" s="7" t="str">
        <f>VLOOKUP(D55,[1]Planta!$A$4:$AC$1049,4,0)</f>
        <v>PROFESIONAL UNIVERSITARIO 219 3</v>
      </c>
      <c r="B55" s="7" t="str">
        <f>TRIM(CONCATENATE(VLOOKUP(D55,[2]EMPLEOS!$J$9:$M$1054,3,0), " ", VLOOKUP(D55,[2]EMPLEOS!$J$9:$M$1054,4,0)))</f>
        <v>GAMBOA CHAPARRO</v>
      </c>
      <c r="C55" s="7" t="str">
        <f>VLOOKUP(D55,[2]EMPLEOS!$J$9:$M$1054,2,0)</f>
        <v>VICTOR ALFONSO</v>
      </c>
      <c r="D55" s="12">
        <v>7128602</v>
      </c>
      <c r="E55" s="7" t="str">
        <f>VLOOKUP(VLOOKUP(D55,[1]Planta!$A$4:$AC$1049,16,0),[1]TipoVinculacion!$A$1:$C$6,3,0)</f>
        <v>Provisional</v>
      </c>
      <c r="F55" s="7" t="str">
        <f>VLOOKUP(D55,[1]Planta!$A$4:$AC$1049,8,0)</f>
        <v>ECONOMISTA</v>
      </c>
      <c r="G55" s="7" t="str">
        <f>IF(VLOOKUP(D55,[1]Planta!$A$4:$AC$1049,10,0)=0," ",VLOOKUP(D55,[1]Planta!$A$4:$AC$1049,10,0))</f>
        <v/>
      </c>
      <c r="H55" s="8">
        <f>VLOOKUP(VLOOKUP(D55,[1]Planta!$A$4:$AC$1049,4,0),[1]Cargos!$A$1:$K$33,6,0)</f>
        <v>3524263</v>
      </c>
      <c r="I55" s="9"/>
    </row>
    <row r="56" spans="1:9" ht="15" x14ac:dyDescent="0.2">
      <c r="A56" s="7" t="str">
        <f>VLOOKUP(D56,[1]Planta!$A$4:$AC$1049,4,0)</f>
        <v>PROFESIONAL ESPECIALIZADO 222 7</v>
      </c>
      <c r="B56" s="7" t="str">
        <f>TRIM(CONCATENATE(VLOOKUP(D56,[2]EMPLEOS!$J$9:$M$1054,3,0), " ", VLOOKUP(D56,[2]EMPLEOS!$J$9:$M$1054,4,0)))</f>
        <v>CARO TORRES</v>
      </c>
      <c r="C56" s="7" t="str">
        <f>VLOOKUP(D56,[2]EMPLEOS!$J$9:$M$1054,2,0)</f>
        <v>RENE ALEJANDRO</v>
      </c>
      <c r="D56" s="12">
        <v>7165955</v>
      </c>
      <c r="E56" s="7" t="str">
        <f>VLOOKUP(VLOOKUP(D56,[1]Planta!$A$4:$AC$1049,16,0),[1]TipoVinculacion!$A$1:$C$6,3,0)</f>
        <v>Carrera Administrativa</v>
      </c>
      <c r="F56" s="7" t="str">
        <f>VLOOKUP(D56,[1]Planta!$A$4:$AC$1049,8,0)</f>
        <v>ARQUITECTO</v>
      </c>
      <c r="G56" s="7" t="str">
        <f>IF(VLOOKUP(D56,[1]Planta!$A$4:$AC$1049,10,0)=0," ",VLOOKUP(D56,[1]Planta!$A$4:$AC$1049,10,0))</f>
        <v/>
      </c>
      <c r="H56" s="8">
        <f>VLOOKUP(VLOOKUP(D56,[1]Planta!$A$4:$AC$1049,4,0),[1]Cargos!$A$1:$K$33,6,0)</f>
        <v>4143561</v>
      </c>
      <c r="I56" s="9"/>
    </row>
    <row r="57" spans="1:9" ht="15" x14ac:dyDescent="0.2">
      <c r="A57" s="7" t="str">
        <f>VLOOKUP(D57,[1]Planta!$A$4:$AC$1049,4,0)</f>
        <v>PROFESIONAL ESPECIALIZADO 222 7</v>
      </c>
      <c r="B57" s="7" t="str">
        <f>TRIM(CONCATENATE(VLOOKUP(D57,[2]EMPLEOS!$J$9:$M$1054,3,0), " ", VLOOKUP(D57,[2]EMPLEOS!$J$9:$M$1054,4,0)))</f>
        <v>MEDINA VARGAS</v>
      </c>
      <c r="C57" s="7" t="str">
        <f>VLOOKUP(D57,[2]EMPLEOS!$J$9:$M$1054,2,0)</f>
        <v>OTONIEL</v>
      </c>
      <c r="D57" s="12">
        <v>7219831</v>
      </c>
      <c r="E57" s="7" t="str">
        <f>VLOOKUP(VLOOKUP(D57,[1]Planta!$A$4:$AC$1049,16,0),[1]TipoVinculacion!$A$1:$C$6,3,0)</f>
        <v>Carrera Administrativa</v>
      </c>
      <c r="F57" s="7" t="str">
        <f>VLOOKUP(D57,[1]Planta!$A$4:$AC$1049,8,0)</f>
        <v>ABOGADO</v>
      </c>
      <c r="G57" s="7" t="str">
        <f>IF(VLOOKUP(D57,[1]Planta!$A$4:$AC$1049,10,0)=0," ",VLOOKUP(D57,[1]Planta!$A$4:$AC$1049,10,0))</f>
        <v>DERECHO ADMINISTRATIVO; DERECHO ECONOMICO</v>
      </c>
      <c r="H57" s="8">
        <f>VLOOKUP(VLOOKUP(D57,[1]Planta!$A$4:$AC$1049,4,0),[1]Cargos!$A$1:$K$33,6,0)</f>
        <v>4143561</v>
      </c>
      <c r="I57" s="9"/>
    </row>
    <row r="58" spans="1:9" ht="15" x14ac:dyDescent="0.2">
      <c r="A58" s="7" t="str">
        <f>VLOOKUP(D58,[1]Planta!$A$4:$AC$1049,4,0)</f>
        <v>GERENTE 039 2</v>
      </c>
      <c r="B58" s="7" t="str">
        <f>TRIM(CONCATENATE(VLOOKUP(D58,[2]EMPLEOS!$J$9:$M$1054,3,0), " ", VLOOKUP(D58,[2]EMPLEOS!$J$9:$M$1054,4,0)))</f>
        <v>BURGOS GARCIA</v>
      </c>
      <c r="C58" s="7" t="str">
        <f>VLOOKUP(D58,[2]EMPLEOS!$J$9:$M$1054,2,0)</f>
        <v>ADOLFO</v>
      </c>
      <c r="D58" s="12">
        <v>7304532</v>
      </c>
      <c r="E58" s="7" t="str">
        <f>VLOOKUP(VLOOKUP(D58,[1]Planta!$A$4:$AC$1049,16,0),[1]TipoVinculacion!$A$1:$C$6,3,0)</f>
        <v>Libre Nombramiento y Remoción</v>
      </c>
      <c r="F58" s="7" t="str">
        <f>VLOOKUP(D58,[1]Planta!$A$4:$AC$1049,8,0)</f>
        <v>CONTADOR PUBLICO</v>
      </c>
      <c r="G58" s="7" t="str">
        <f>IF(VLOOKUP(D58,[1]Planta!$A$4:$AC$1049,10,0)=0," ",VLOOKUP(D58,[1]Planta!$A$4:$AC$1049,10,0))</f>
        <v>TRIBUTACION</v>
      </c>
      <c r="H58" s="8">
        <f>VLOOKUP(VLOOKUP(D58,[1]Planta!$A$4:$AC$1049,4,0),[1]Cargos!$A$1:$K$33,6,0)</f>
        <v>6823634</v>
      </c>
      <c r="I58" s="9"/>
    </row>
    <row r="59" spans="1:9" ht="15" x14ac:dyDescent="0.2">
      <c r="A59" s="7" t="str">
        <f>VLOOKUP(D59,[1]Planta!$A$4:$AC$1049,4,0)</f>
        <v>PROFESIONAL ESPECIALIZADO 222 7</v>
      </c>
      <c r="B59" s="7" t="str">
        <f>TRIM(CONCATENATE(VLOOKUP(D59,[2]EMPLEOS!$J$9:$M$1054,3,0), " ", VLOOKUP(D59,[2]EMPLEOS!$J$9:$M$1054,4,0)))</f>
        <v>FORERO RIVERA</v>
      </c>
      <c r="C59" s="7" t="str">
        <f>VLOOKUP(D59,[2]EMPLEOS!$J$9:$M$1054,2,0)</f>
        <v>LUIS CARLOS</v>
      </c>
      <c r="D59" s="12">
        <v>7330781</v>
      </c>
      <c r="E59" s="7" t="str">
        <f>VLOOKUP(VLOOKUP(D59,[1]Planta!$A$4:$AC$1049,16,0),[1]TipoVinculacion!$A$1:$C$6,3,0)</f>
        <v>Carrera Administrativa</v>
      </c>
      <c r="F59" s="7" t="str">
        <f>VLOOKUP(D59,[1]Planta!$A$4:$AC$1049,8,0)</f>
        <v>ABOGADO</v>
      </c>
      <c r="G59" s="7" t="str">
        <f>IF(VLOOKUP(D59,[1]Planta!$A$4:$AC$1049,10,0)=0," ",VLOOKUP(D59,[1]Planta!$A$4:$AC$1049,10,0))</f>
        <v>DERECHO PROBATORIO; DERECHO ADMINISTRATIVO</v>
      </c>
      <c r="H59" s="8">
        <f>VLOOKUP(VLOOKUP(D59,[1]Planta!$A$4:$AC$1049,4,0),[1]Cargos!$A$1:$K$33,6,0)</f>
        <v>4143561</v>
      </c>
      <c r="I59" s="9"/>
    </row>
    <row r="60" spans="1:9" ht="15" x14ac:dyDescent="0.2">
      <c r="A60" s="7" t="str">
        <f>VLOOKUP(D60,[1]Planta!$A$4:$AC$1049,4,0)</f>
        <v>PROFESIONAL ESPECIALIZADO 222 7</v>
      </c>
      <c r="B60" s="7" t="str">
        <f>TRIM(CONCATENATE(VLOOKUP(D60,[2]EMPLEOS!$J$9:$M$1054,3,0), " ", VLOOKUP(D60,[2]EMPLEOS!$J$9:$M$1054,4,0)))</f>
        <v>USECHE VALDERRAMA</v>
      </c>
      <c r="C60" s="7" t="str">
        <f>VLOOKUP(D60,[2]EMPLEOS!$J$9:$M$1054,2,0)</f>
        <v>ALEXANDER</v>
      </c>
      <c r="D60" s="12">
        <v>7694769</v>
      </c>
      <c r="E60" s="7" t="str">
        <f>VLOOKUP(VLOOKUP(D60,[1]Planta!$A$4:$AC$1049,16,0),[1]TipoVinculacion!$A$1:$C$6,3,0)</f>
        <v>Carrera Administrativa</v>
      </c>
      <c r="F60" s="7" t="str">
        <f>VLOOKUP(D60,[1]Planta!$A$4:$AC$1049,8,0)</f>
        <v>ARQUITECTO</v>
      </c>
      <c r="G60" s="7" t="str">
        <f>IF(VLOOKUP(D60,[1]Planta!$A$4:$AC$1049,10,0)=0," ",VLOOKUP(D60,[1]Planta!$A$4:$AC$1049,10,0))</f>
        <v>GESTION PUBLICA; MAGISTER EN GESTION URBANA</v>
      </c>
      <c r="H60" s="8">
        <f>VLOOKUP(VLOOKUP(D60,[1]Planta!$A$4:$AC$1049,4,0),[1]Cargos!$A$1:$K$33,6,0)</f>
        <v>4143561</v>
      </c>
      <c r="I60" s="9"/>
    </row>
    <row r="61" spans="1:9" ht="15" x14ac:dyDescent="0.2">
      <c r="A61" s="7" t="str">
        <f>VLOOKUP(D61,[1]Planta!$A$4:$AC$1049,4,0)</f>
        <v>PROFESIONAL UNIVERSITARIO 219 1</v>
      </c>
      <c r="B61" s="7" t="str">
        <f>TRIM(CONCATENATE(VLOOKUP(D61,[2]EMPLEOS!$J$9:$M$1054,3,0), " ", VLOOKUP(D61,[2]EMPLEOS!$J$9:$M$1054,4,0)))</f>
        <v>VEGA NARVAEZ</v>
      </c>
      <c r="C61" s="7" t="str">
        <f>VLOOKUP(D61,[2]EMPLEOS!$J$9:$M$1054,2,0)</f>
        <v>SERGIO ANDRES</v>
      </c>
      <c r="D61" s="12">
        <v>7726326</v>
      </c>
      <c r="E61" s="7" t="str">
        <f>VLOOKUP(VLOOKUP(D61,[1]Planta!$A$4:$AC$1049,16,0),[1]TipoVinculacion!$A$1:$C$6,3,0)</f>
        <v>Provisional</v>
      </c>
      <c r="F61" s="7" t="str">
        <f>VLOOKUP(D61,[1]Planta!$A$4:$AC$1049,8,0)</f>
        <v>INGENIERO INDUSTRIAL</v>
      </c>
      <c r="G61" s="7" t="str">
        <f>IF(VLOOKUP(D61,[1]Planta!$A$4:$AC$1049,10,0)=0," ",VLOOKUP(D61,[1]Planta!$A$4:$AC$1049,10,0))</f>
        <v>GERENCIA DE LA SALUD OCUPACIONAL</v>
      </c>
      <c r="H61" s="8">
        <f>VLOOKUP(VLOOKUP(D61,[1]Planta!$A$4:$AC$1049,4,0),[1]Cargos!$A$1:$K$33,6,0)</f>
        <v>3249703</v>
      </c>
      <c r="I61" s="9"/>
    </row>
    <row r="62" spans="1:9" ht="15" x14ac:dyDescent="0.2">
      <c r="A62" s="7" t="str">
        <f>VLOOKUP(D62,[1]Planta!$A$4:$AC$1049,4,0)</f>
        <v>PROFESIONAL ESPECIALIZADO 222 7</v>
      </c>
      <c r="B62" s="7" t="str">
        <f>TRIM(CONCATENATE(VLOOKUP(D62,[2]EMPLEOS!$J$9:$M$1054,3,0), " ", VLOOKUP(D62,[2]EMPLEOS!$J$9:$M$1054,4,0)))</f>
        <v>NIGRINIS DE LA HOZ</v>
      </c>
      <c r="C62" s="7" t="str">
        <f>VLOOKUP(D62,[2]EMPLEOS!$J$9:$M$1054,2,0)</f>
        <v>JORGE LUIS</v>
      </c>
      <c r="D62" s="12">
        <v>8722770</v>
      </c>
      <c r="E62" s="7" t="str">
        <f>VLOOKUP(VLOOKUP(D62,[1]Planta!$A$4:$AC$1049,16,0),[1]TipoVinculacion!$A$1:$C$6,3,0)</f>
        <v>Carrera Administrativa</v>
      </c>
      <c r="F62" s="7" t="str">
        <f>VLOOKUP(D62,[1]Planta!$A$4:$AC$1049,8,0)</f>
        <v>ABOGADO</v>
      </c>
      <c r="G62" s="7" t="str">
        <f>IF(VLOOKUP(D62,[1]Planta!$A$4:$AC$1049,10,0)=0," ",VLOOKUP(D62,[1]Planta!$A$4:$AC$1049,10,0))</f>
        <v>DERECHO ADMINISTRATIVO; DERECHO AMBIENTAL; MAESTRIA DERECHO ADMINISTRATIVO</v>
      </c>
      <c r="H62" s="8">
        <f>VLOOKUP(VLOOKUP(D62,[1]Planta!$A$4:$AC$1049,4,0),[1]Cargos!$A$1:$K$33,6,0)</f>
        <v>4143561</v>
      </c>
      <c r="I62" s="9"/>
    </row>
    <row r="63" spans="1:9" ht="15" x14ac:dyDescent="0.2">
      <c r="A63" s="7" t="str">
        <f>VLOOKUP(D63,[1]Planta!$A$4:$AC$1049,4,0)</f>
        <v>PROFESIONAL UNIVERSITARIO 219 1</v>
      </c>
      <c r="B63" s="7" t="str">
        <f>TRIM(CONCATENATE(VLOOKUP(D63,[2]EMPLEOS!$J$9:$M$1054,3,0), " ", VLOOKUP(D63,[2]EMPLEOS!$J$9:$M$1054,4,0)))</f>
        <v>JULIO LOPEZ</v>
      </c>
      <c r="C63" s="7" t="str">
        <f>VLOOKUP(D63,[2]EMPLEOS!$J$9:$M$1054,2,0)</f>
        <v>JAISON</v>
      </c>
      <c r="D63" s="12">
        <v>9293928</v>
      </c>
      <c r="E63" s="7" t="str">
        <f>VLOOKUP(VLOOKUP(D63,[1]Planta!$A$4:$AC$1049,16,0),[1]TipoVinculacion!$A$1:$C$6,3,0)</f>
        <v>Carrera Administrativa</v>
      </c>
      <c r="F63" s="7" t="str">
        <f>VLOOKUP(D63,[1]Planta!$A$4:$AC$1049,8,0)</f>
        <v>CONTADOR PUBLICO</v>
      </c>
      <c r="G63" s="7" t="str">
        <f>IF(VLOOKUP(D63,[1]Planta!$A$4:$AC$1049,10,0)=0," ",VLOOKUP(D63,[1]Planta!$A$4:$AC$1049,10,0))</f>
        <v/>
      </c>
      <c r="H63" s="8">
        <f>VLOOKUP(VLOOKUP(D63,[1]Planta!$A$4:$AC$1049,4,0),[1]Cargos!$A$1:$K$33,6,0)</f>
        <v>3249703</v>
      </c>
      <c r="I63" s="9"/>
    </row>
    <row r="64" spans="1:9" ht="15" x14ac:dyDescent="0.2">
      <c r="A64" s="7" t="str">
        <f>VLOOKUP(D64,[1]Planta!$A$4:$AC$1049,4,0)</f>
        <v>PROFESIONAL UNIVERSITARIO 219 3</v>
      </c>
      <c r="B64" s="7" t="str">
        <f>TRIM(CONCATENATE(VLOOKUP(D64,[2]EMPLEOS!$J$9:$M$1054,3,0), " ", VLOOKUP(D64,[2]EMPLEOS!$J$9:$M$1054,4,0)))</f>
        <v>CASTAÑEDA AGUDELO</v>
      </c>
      <c r="C64" s="7" t="str">
        <f>VLOOKUP(D64,[2]EMPLEOS!$J$9:$M$1054,2,0)</f>
        <v>GERMAN DARIO</v>
      </c>
      <c r="D64" s="12">
        <v>9397120</v>
      </c>
      <c r="E64" s="7" t="str">
        <f>VLOOKUP(VLOOKUP(D64,[1]Planta!$A$4:$AC$1049,16,0),[1]TipoVinculacion!$A$1:$C$6,3,0)</f>
        <v>Provisional</v>
      </c>
      <c r="F64" s="7" t="str">
        <f>VLOOKUP(D64,[1]Planta!$A$4:$AC$1049,8,0)</f>
        <v>ABOGADO</v>
      </c>
      <c r="G64" s="7" t="str">
        <f>IF(VLOOKUP(D64,[1]Planta!$A$4:$AC$1049,10,0)=0," ",VLOOKUP(D64,[1]Planta!$A$4:$AC$1049,10,0))</f>
        <v>DERECHO ADMINISTRATIVO; DERECHO LABORAL Y SEGURIDAD SOCIAL; DERECHO PROCESAL</v>
      </c>
      <c r="H64" s="8">
        <f>VLOOKUP(VLOOKUP(D64,[1]Planta!$A$4:$AC$1049,4,0),[1]Cargos!$A$1:$K$33,6,0)</f>
        <v>3524263</v>
      </c>
      <c r="I64" s="9"/>
    </row>
    <row r="65" spans="1:9" ht="15" x14ac:dyDescent="0.2">
      <c r="A65" s="7" t="str">
        <f>VLOOKUP(D65,[1]Planta!$A$4:$AC$1049,4,0)</f>
        <v>ASESOR 105 2</v>
      </c>
      <c r="B65" s="7" t="str">
        <f>TRIM(CONCATENATE(VLOOKUP(D65,[2]EMPLEOS!$J$9:$M$1054,3,0), " ", VLOOKUP(D65,[2]EMPLEOS!$J$9:$M$1054,4,0)))</f>
        <v>UMBARILA SUAREZ</v>
      </c>
      <c r="C65" s="7" t="str">
        <f>VLOOKUP(D65,[2]EMPLEOS!$J$9:$M$1054,2,0)</f>
        <v>BERNARDO</v>
      </c>
      <c r="D65" s="12">
        <v>9398408</v>
      </c>
      <c r="E65" s="7" t="str">
        <f>VLOOKUP(VLOOKUP(D65,[1]Planta!$A$4:$AC$1049,16,0),[1]TipoVinculacion!$A$1:$C$6,3,0)</f>
        <v>Libre Nombramiento y Remoción</v>
      </c>
      <c r="F65" s="7" t="str">
        <f>VLOOKUP(D65,[1]Planta!$A$4:$AC$1049,8,0)</f>
        <v>INGENIERO EN METALURGIA</v>
      </c>
      <c r="G65" s="7" t="str">
        <f>IF(VLOOKUP(D65,[1]Planta!$A$4:$AC$1049,10,0)=0," ",VLOOKUP(D65,[1]Planta!$A$4:$AC$1049,10,0))</f>
        <v>GERENCIA DE PROYECTOS</v>
      </c>
      <c r="H65" s="8">
        <f>VLOOKUP(VLOOKUP(D65,[1]Planta!$A$4:$AC$1049,4,0),[1]Cargos!$A$1:$K$33,6,0)</f>
        <v>6823634</v>
      </c>
      <c r="I65" s="9"/>
    </row>
    <row r="66" spans="1:9" ht="15" x14ac:dyDescent="0.2">
      <c r="A66" s="7" t="str">
        <f>VLOOKUP(D66,[1]Planta!$A$4:$AC$1049,4,0)</f>
        <v>SUBDIRECTOR TECNICO 068 3</v>
      </c>
      <c r="B66" s="7" t="str">
        <f>TRIM(CONCATENATE(VLOOKUP(D66,[2]EMPLEOS!$J$9:$M$1054,3,0), " ", VLOOKUP(D66,[2]EMPLEOS!$J$9:$M$1054,4,0)))</f>
        <v>SANCHEZ ROJAS</v>
      </c>
      <c r="C66" s="7" t="str">
        <f>VLOOKUP(D66,[2]EMPLEOS!$J$9:$M$1054,2,0)</f>
        <v>LUIS ALFREDO</v>
      </c>
      <c r="D66" s="12">
        <v>9520558</v>
      </c>
      <c r="E66" s="7" t="str">
        <f>VLOOKUP(VLOOKUP(D66,[1]Planta!$A$4:$AC$1049,16,0),[1]TipoVinculacion!$A$1:$C$6,3,0)</f>
        <v>Libre Nombramiento y Remoción</v>
      </c>
      <c r="F66" s="7" t="str">
        <f>VLOOKUP(D66,[1]Planta!$A$4:$AC$1049,8,0)</f>
        <v>ABOGADO</v>
      </c>
      <c r="G66" s="7" t="str">
        <f>IF(VLOOKUP(D66,[1]Planta!$A$4:$AC$1049,10,0)=0," ",VLOOKUP(D66,[1]Planta!$A$4:$AC$1049,10,0))</f>
        <v>DERECHO ADMINISTRATIVO Y CONSTITUCIONAL</v>
      </c>
      <c r="H66" s="8">
        <f>VLOOKUP(VLOOKUP(D66,[1]Planta!$A$4:$AC$1049,4,0),[1]Cargos!$A$1:$K$33,6,0)</f>
        <v>6989664</v>
      </c>
      <c r="I66" s="9"/>
    </row>
    <row r="67" spans="1:9" ht="15" x14ac:dyDescent="0.2">
      <c r="A67" s="7" t="str">
        <f>VLOOKUP(D67,[1]Planta!$A$4:$AC$1049,4,0)</f>
        <v>CONTRALOR AUXILIAR 035 5</v>
      </c>
      <c r="B67" s="7" t="str">
        <f>TRIM(CONCATENATE(VLOOKUP(D67,[2]EMPLEOS!$J$9:$M$1054,3,0), " ", VLOOKUP(D67,[2]EMPLEOS!$J$9:$M$1054,4,0)))</f>
        <v>CASTRO FRANCO</v>
      </c>
      <c r="C67" s="7" t="str">
        <f>VLOOKUP(D67,[2]EMPLEOS!$J$9:$M$1054,2,0)</f>
        <v>ANRES</v>
      </c>
      <c r="D67" s="12">
        <v>10026531</v>
      </c>
      <c r="E67" s="7" t="str">
        <f>VLOOKUP(VLOOKUP(D67,[1]Planta!$A$4:$AC$1049,16,0),[1]TipoVinculacion!$A$1:$C$6,3,0)</f>
        <v>Libre Nombramiento y Remoción</v>
      </c>
      <c r="F67" s="7" t="str">
        <f>VLOOKUP(D67,[1]Planta!$A$4:$AC$1049,8,0)</f>
        <v>ABOGADO; POLITOLOGO</v>
      </c>
      <c r="G67" s="7" t="str">
        <f>IF(VLOOKUP(D67,[1]Planta!$A$4:$AC$1049,10,0)=0," ",VLOOKUP(D67,[1]Planta!$A$4:$AC$1049,10,0))</f>
        <v>INSTITUCIONES JURIDICO PROCESALES: MAGISTER EN DERECHO PROCESAL PENAL</v>
      </c>
      <c r="H67" s="8">
        <f>VLOOKUP(VLOOKUP(D67,[1]Planta!$A$4:$AC$1049,4,0),[1]Cargos!$A$1:$K$33,6,0)</f>
        <v>9716143</v>
      </c>
      <c r="I67" s="9"/>
    </row>
    <row r="68" spans="1:9" ht="15" x14ac:dyDescent="0.2">
      <c r="A68" s="7" t="str">
        <f>VLOOKUP(D68,[1]Planta!$A$4:$AC$1049,4,0)</f>
        <v>GERENTE 039 1</v>
      </c>
      <c r="B68" s="7" t="str">
        <f>TRIM(CONCATENATE(VLOOKUP(D68,[2]EMPLEOS!$J$9:$M$1054,3,0), " ", VLOOKUP(D68,[2]EMPLEOS!$J$9:$M$1054,4,0)))</f>
        <v>OROZCO MUÑOZ</v>
      </c>
      <c r="C68" s="7" t="str">
        <f>VLOOKUP(D68,[2]EMPLEOS!$J$9:$M$1054,2,0)</f>
        <v>JESUS MARIA</v>
      </c>
      <c r="D68" s="12">
        <v>10537171</v>
      </c>
      <c r="E68" s="7" t="str">
        <f>VLOOKUP(VLOOKUP(D68,[1]Planta!$A$4:$AC$1049,16,0),[1]TipoVinculacion!$A$1:$C$6,3,0)</f>
        <v>Libre Nombramiento y Remoción</v>
      </c>
      <c r="F68" s="7" t="str">
        <f>VLOOKUP(D68,[1]Planta!$A$4:$AC$1049,8,0)</f>
        <v>ABOGADO</v>
      </c>
      <c r="G68" s="7" t="str">
        <f>IF(VLOOKUP(D68,[1]Planta!$A$4:$AC$1049,10,0)=0," ",VLOOKUP(D68,[1]Planta!$A$4:$AC$1049,10,0))</f>
        <v>DERECHO LABORAL; GOBIERNO, GERENCIA, ASUNTOS PUBLICOS</v>
      </c>
      <c r="H68" s="8">
        <f>VLOOKUP(VLOOKUP(D68,[1]Planta!$A$4:$AC$1049,4,0),[1]Cargos!$A$1:$K$33,6,0)</f>
        <v>5736338</v>
      </c>
      <c r="I68" s="9"/>
    </row>
    <row r="69" spans="1:9" ht="15" x14ac:dyDescent="0.2">
      <c r="A69" s="7" t="str">
        <f>VLOOKUP(D69,[1]Planta!$A$4:$AC$1049,4,0)</f>
        <v>GERENTE 039 1</v>
      </c>
      <c r="B69" s="7" t="str">
        <f>TRIM(CONCATENATE(VLOOKUP(D69,[2]EMPLEOS!$J$9:$M$1054,3,0), " ", VLOOKUP(D69,[2]EMPLEOS!$J$9:$M$1054,4,0)))</f>
        <v>QUIROZ MEDINA</v>
      </c>
      <c r="C69" s="7" t="str">
        <f>VLOOKUP(D69,[2]EMPLEOS!$J$9:$M$1054,2,0)</f>
        <v>JUAN MANUEL</v>
      </c>
      <c r="D69" s="12">
        <v>10876392</v>
      </c>
      <c r="E69" s="7" t="str">
        <f>VLOOKUP(VLOOKUP(D69,[1]Planta!$A$4:$AC$1049,16,0),[1]TipoVinculacion!$A$1:$C$6,3,0)</f>
        <v>Libre Nombramiento y Remoción</v>
      </c>
      <c r="F69" s="7" t="str">
        <f>VLOOKUP(D69,[1]Planta!$A$4:$AC$1049,8,0)</f>
        <v>ECONOMISTA; ABOGADO</v>
      </c>
      <c r="G69" s="7" t="str">
        <f>IF(VLOOKUP(D69,[1]Planta!$A$4:$AC$1049,10,0)=0," ",VLOOKUP(D69,[1]Planta!$A$4:$AC$1049,10,0))</f>
        <v>DERECHO PENAL Y CRIMINOLOGIA; GOBIERNOY CONTROL; DOCENCIA UNIVERSITARIO</v>
      </c>
      <c r="H69" s="8">
        <f>VLOOKUP(VLOOKUP(D69,[1]Planta!$A$4:$AC$1049,4,0),[1]Cargos!$A$1:$K$33,6,0)</f>
        <v>5736338</v>
      </c>
      <c r="I69" s="9"/>
    </row>
    <row r="70" spans="1:9" ht="15" x14ac:dyDescent="0.2">
      <c r="A70" s="7" t="str">
        <f>VLOOKUP(D70,[1]Planta!$A$4:$AC$1049,4,0)</f>
        <v>PROFESIONAL UNIVERSITARIO 219 3</v>
      </c>
      <c r="B70" s="7" t="str">
        <f>TRIM(CONCATENATE(VLOOKUP(D70,[2]EMPLEOS!$J$9:$M$1054,3,0), " ", VLOOKUP(D70,[2]EMPLEOS!$J$9:$M$1054,4,0)))</f>
        <v>VELANDIA GUTIERREZ</v>
      </c>
      <c r="C70" s="7" t="str">
        <f>VLOOKUP(D70,[2]EMPLEOS!$J$9:$M$1054,2,0)</f>
        <v>RAUL BASILIO</v>
      </c>
      <c r="D70" s="12">
        <v>11185857</v>
      </c>
      <c r="E70" s="7" t="str">
        <f>VLOOKUP(VLOOKUP(D70,[1]Planta!$A$4:$AC$1049,16,0),[1]TipoVinculacion!$A$1:$C$6,3,0)</f>
        <v>Carrera Administrativa</v>
      </c>
      <c r="F70" s="7" t="str">
        <f>VLOOKUP(D70,[1]Planta!$A$4:$AC$1049,8,0)</f>
        <v>COMUNICADOR SOCIAL</v>
      </c>
      <c r="G70" s="7" t="str">
        <f>IF(VLOOKUP(D70,[1]Planta!$A$4:$AC$1049,10,0)=0," ",VLOOKUP(D70,[1]Planta!$A$4:$AC$1049,10,0))</f>
        <v>PERIODISMO DIGITAL, CULTURAL E INTERNACIONAL</v>
      </c>
      <c r="H70" s="8">
        <f>VLOOKUP(VLOOKUP(D70,[1]Planta!$A$4:$AC$1049,4,0),[1]Cargos!$A$1:$K$33,6,0)</f>
        <v>3524263</v>
      </c>
      <c r="I70" s="9"/>
    </row>
    <row r="71" spans="1:9" ht="15" x14ac:dyDescent="0.2">
      <c r="A71" s="7" t="str">
        <f>VLOOKUP(D71,[1]Planta!$A$4:$AC$1049,4,0)</f>
        <v>SECRETARIO 440 8</v>
      </c>
      <c r="B71" s="7" t="str">
        <f>TRIM(CONCATENATE(VLOOKUP(D71,[2]EMPLEOS!$J$9:$M$1054,3,0), " ", VLOOKUP(D71,[2]EMPLEOS!$J$9:$M$1054,4,0)))</f>
        <v>ARDILA VANEGAS</v>
      </c>
      <c r="C71" s="7" t="str">
        <f>VLOOKUP(D71,[2]EMPLEOS!$J$9:$M$1054,2,0)</f>
        <v>FERNANDO</v>
      </c>
      <c r="D71" s="12">
        <v>11203355</v>
      </c>
      <c r="E71" s="7" t="str">
        <f>VLOOKUP(VLOOKUP(D71,[1]Planta!$A$4:$AC$1049,16,0),[1]TipoVinculacion!$A$1:$C$6,3,0)</f>
        <v>Provisional</v>
      </c>
      <c r="F71" s="7" t="str">
        <f>VLOOKUP(D71,[1]Planta!$A$4:$AC$1049,8,0)</f>
        <v>BACHILLER ACADEMICO</v>
      </c>
      <c r="G71" s="7" t="str">
        <f>IF(VLOOKUP(D71,[1]Planta!$A$4:$AC$1049,10,0)=0," ",VLOOKUP(D71,[1]Planta!$A$4:$AC$1049,10,0))</f>
        <v/>
      </c>
      <c r="H71" s="8">
        <f>VLOOKUP(VLOOKUP(D71,[1]Planta!$A$4:$AC$1049,4,0),[1]Cargos!$A$1:$K$33,6,0)</f>
        <v>2314319</v>
      </c>
      <c r="I71" s="9"/>
    </row>
    <row r="72" spans="1:9" ht="15" x14ac:dyDescent="0.2">
      <c r="A72" s="7" t="str">
        <f>VLOOKUP(D72,[1]Planta!$A$4:$AC$1049,4,0)</f>
        <v>GERENTE 039 1</v>
      </c>
      <c r="B72" s="7" t="str">
        <f>TRIM(CONCATENATE(VLOOKUP(D72,[2]EMPLEOS!$J$9:$M$1054,3,0), " ", VLOOKUP(D72,[2]EMPLEOS!$J$9:$M$1054,4,0)))</f>
        <v>TOVAR ARIAS</v>
      </c>
      <c r="C72" s="7" t="str">
        <f>VLOOKUP(D72,[2]EMPLEOS!$J$9:$M$1054,2,0)</f>
        <v>LUIS ALEJANDRO</v>
      </c>
      <c r="D72" s="12">
        <v>11231028</v>
      </c>
      <c r="E72" s="7" t="str">
        <f>VLOOKUP(VLOOKUP(D72,[1]Planta!$A$4:$AC$1049,16,0),[1]TipoVinculacion!$A$1:$C$6,3,0)</f>
        <v>Libre Nombramiento y Remoción</v>
      </c>
      <c r="F72" s="7" t="str">
        <f>VLOOKUP(D72,[1]Planta!$A$4:$AC$1049,8,0)</f>
        <v>ABOGADO</v>
      </c>
      <c r="G72" s="7" t="str">
        <f>IF(VLOOKUP(D72,[1]Planta!$A$4:$AC$1049,10,0)=0," ",VLOOKUP(D72,[1]Planta!$A$4:$AC$1049,10,0))</f>
        <v>GESTION DE ENTIDADES TERRITORIALES; ALTA DIRECCION DEL ESTADO</v>
      </c>
      <c r="H72" s="8">
        <f>VLOOKUP(VLOOKUP(D72,[1]Planta!$A$4:$AC$1049,4,0),[1]Cargos!$A$1:$K$33,6,0)</f>
        <v>5736338</v>
      </c>
      <c r="I72" s="9"/>
    </row>
    <row r="73" spans="1:9" ht="15" x14ac:dyDescent="0.2">
      <c r="A73" s="7" t="str">
        <f>VLOOKUP(D73,[1]Planta!$A$4:$AC$1049,4,0)</f>
        <v>PROFESIONAL UNIVERSITARIO 219 3</v>
      </c>
      <c r="B73" s="7" t="str">
        <f>TRIM(CONCATENATE(VLOOKUP(D73,[2]EMPLEOS!$J$9:$M$1054,3,0), " ", VLOOKUP(D73,[2]EMPLEOS!$J$9:$M$1054,4,0)))</f>
        <v>OTAVO HURTADO</v>
      </c>
      <c r="C73" s="7" t="str">
        <f>VLOOKUP(D73,[2]EMPLEOS!$J$9:$M$1054,2,0)</f>
        <v>CARLOS ALFONSO</v>
      </c>
      <c r="D73" s="12">
        <v>11298506</v>
      </c>
      <c r="E73" s="7" t="str">
        <f>VLOOKUP(VLOOKUP(D73,[1]Planta!$A$4:$AC$1049,16,0),[1]TipoVinculacion!$A$1:$C$6,3,0)</f>
        <v>Carrera Administrativa</v>
      </c>
      <c r="F73" s="7" t="str">
        <f>VLOOKUP(D73,[1]Planta!$A$4:$AC$1049,8,0)</f>
        <v>CONTADOR PUBLICO</v>
      </c>
      <c r="G73" s="7" t="str">
        <f>IF(VLOOKUP(D73,[1]Planta!$A$4:$AC$1049,10,0)=0," ",VLOOKUP(D73,[1]Planta!$A$4:$AC$1049,10,0))</f>
        <v>GOBIERNO Y CONTROL DEL DISTRITO CAPITAL</v>
      </c>
      <c r="H73" s="8">
        <f>VLOOKUP(VLOOKUP(D73,[1]Planta!$A$4:$AC$1049,4,0),[1]Cargos!$A$1:$K$33,6,0)</f>
        <v>3524263</v>
      </c>
      <c r="I73" s="9"/>
    </row>
    <row r="74" spans="1:9" ht="15" x14ac:dyDescent="0.2">
      <c r="A74" s="7" t="str">
        <f>VLOOKUP(D74,[1]Planta!$A$4:$AC$1049,4,0)</f>
        <v>GERENTE 039 1</v>
      </c>
      <c r="B74" s="7" t="str">
        <f>TRIM(CONCATENATE(VLOOKUP(D74,[2]EMPLEOS!$J$9:$M$1054,3,0), " ", VLOOKUP(D74,[2]EMPLEOS!$J$9:$M$1054,4,0)))</f>
        <v>GARCIA AGUIRRE</v>
      </c>
      <c r="C74" s="7" t="str">
        <f>VLOOKUP(D74,[2]EMPLEOS!$J$9:$M$1054,2,0)</f>
        <v>JAIRO ORLANDO</v>
      </c>
      <c r="D74" s="12">
        <v>11306387</v>
      </c>
      <c r="E74" s="7" t="str">
        <f>VLOOKUP(VLOOKUP(D74,[1]Planta!$A$4:$AC$1049,16,0),[1]TipoVinculacion!$A$1:$C$6,3,0)</f>
        <v>Libre Nombramiento y Remoción</v>
      </c>
      <c r="F74" s="7" t="str">
        <f>VLOOKUP(D74,[1]Planta!$A$4:$AC$1049,8,0)</f>
        <v>ADMINISTRADOR DE EMPRESAS</v>
      </c>
      <c r="G74" s="7" t="str">
        <f>IF(VLOOKUP(D74,[1]Planta!$A$4:$AC$1049,10,0)=0," ",VLOOKUP(D74,[1]Planta!$A$4:$AC$1049,10,0))</f>
        <v/>
      </c>
      <c r="H74" s="8">
        <f>VLOOKUP(VLOOKUP(D74,[1]Planta!$A$4:$AC$1049,4,0),[1]Cargos!$A$1:$K$33,6,0)</f>
        <v>5736338</v>
      </c>
      <c r="I74" s="9"/>
    </row>
    <row r="75" spans="1:9" ht="15" x14ac:dyDescent="0.2">
      <c r="A75" s="7" t="str">
        <f>VLOOKUP(D75,[1]Planta!$A$4:$AC$1049,4,0)</f>
        <v>PROFESIONAL ESPECIALIZADO 222 7</v>
      </c>
      <c r="B75" s="7" t="str">
        <f>TRIM(CONCATENATE(VLOOKUP(D75,[2]EMPLEOS!$J$9:$M$1054,3,0), " ", VLOOKUP(D75,[2]EMPLEOS!$J$9:$M$1054,4,0)))</f>
        <v>RAMIREZ OCHOA</v>
      </c>
      <c r="C75" s="7" t="str">
        <f>VLOOKUP(D75,[2]EMPLEOS!$J$9:$M$1054,2,0)</f>
        <v>PEDRO ANTONIO</v>
      </c>
      <c r="D75" s="12">
        <v>11337848</v>
      </c>
      <c r="E75" s="7" t="str">
        <f>VLOOKUP(VLOOKUP(D75,[1]Planta!$A$4:$AC$1049,16,0),[1]TipoVinculacion!$A$1:$C$6,3,0)</f>
        <v>Carrera Administrativa</v>
      </c>
      <c r="F75" s="7" t="str">
        <f>VLOOKUP(D75,[1]Planta!$A$4:$AC$1049,8,0)</f>
        <v>INGENIERO INDUSTRIAL</v>
      </c>
      <c r="G75" s="7" t="str">
        <f>IF(VLOOKUP(D75,[1]Planta!$A$4:$AC$1049,10,0)=0," ",VLOOKUP(D75,[1]Planta!$A$4:$AC$1049,10,0))</f>
        <v/>
      </c>
      <c r="H75" s="8">
        <f>VLOOKUP(VLOOKUP(D75,[1]Planta!$A$4:$AC$1049,4,0),[1]Cargos!$A$1:$K$33,6,0)</f>
        <v>4143561</v>
      </c>
      <c r="I75" s="9"/>
    </row>
    <row r="76" spans="1:9" ht="15" x14ac:dyDescent="0.2">
      <c r="A76" s="7" t="str">
        <f>VLOOKUP(D76,[1]Planta!$A$4:$AC$1049,4,0)</f>
        <v>PROFESIONAL ESPECIALIZADO 222 7</v>
      </c>
      <c r="B76" s="7" t="str">
        <f>TRIM(CONCATENATE(VLOOKUP(D76,[2]EMPLEOS!$J$9:$M$1054,3,0), " ", VLOOKUP(D76,[2]EMPLEOS!$J$9:$M$1054,4,0)))</f>
        <v>LINARES CASTANEDA</v>
      </c>
      <c r="C76" s="7" t="str">
        <f>VLOOKUP(D76,[2]EMPLEOS!$J$9:$M$1054,2,0)</f>
        <v>HENRY EDILSON</v>
      </c>
      <c r="D76" s="12">
        <v>11347754</v>
      </c>
      <c r="E76" s="7" t="str">
        <f>VLOOKUP(VLOOKUP(D76,[1]Planta!$A$4:$AC$1049,16,0),[1]TipoVinculacion!$A$1:$C$6,3,0)</f>
        <v>Carrera Administrativa</v>
      </c>
      <c r="F76" s="7" t="str">
        <f>VLOOKUP(D76,[1]Planta!$A$4:$AC$1049,8,0)</f>
        <v>INGENIERO DE SISTEMAS</v>
      </c>
      <c r="G76" s="7" t="str">
        <f>IF(VLOOKUP(D76,[1]Planta!$A$4:$AC$1049,10,0)=0," ",VLOOKUP(D76,[1]Planta!$A$4:$AC$1049,10,0))</f>
        <v>GERENCIA PUBLICA Y CONTROL FISCAL</v>
      </c>
      <c r="H76" s="8">
        <f>VLOOKUP(VLOOKUP(D76,[1]Planta!$A$4:$AC$1049,4,0),[1]Cargos!$A$1:$K$33,6,0)</f>
        <v>4143561</v>
      </c>
      <c r="I76" s="9"/>
    </row>
    <row r="77" spans="1:9" ht="15" x14ac:dyDescent="0.2">
      <c r="A77" s="7" t="str">
        <f>VLOOKUP(D77,[1]Planta!$A$4:$AC$1049,4,0)</f>
        <v>GERENTE 039 2</v>
      </c>
      <c r="B77" s="7" t="str">
        <f>TRIM(CONCATENATE(VLOOKUP(D77,[2]EMPLEOS!$J$9:$M$1054,3,0), " ", VLOOKUP(D77,[2]EMPLEOS!$J$9:$M$1054,4,0)))</f>
        <v>ALFONSO CELIS</v>
      </c>
      <c r="C77" s="7" t="str">
        <f>VLOOKUP(D77,[2]EMPLEOS!$J$9:$M$1054,2,0)</f>
        <v>MIGUEL ANGEL</v>
      </c>
      <c r="D77" s="12">
        <v>11434220</v>
      </c>
      <c r="E77" s="7" t="str">
        <f>VLOOKUP(VLOOKUP(D77,[1]Planta!$A$4:$AC$1049,16,0),[1]TipoVinculacion!$A$1:$C$6,3,0)</f>
        <v>Libre Nombramiento y Remoción</v>
      </c>
      <c r="F77" s="7" t="str">
        <f>VLOOKUP(D77,[1]Planta!$A$4:$AC$1049,8,0)</f>
        <v>INGENIERO INDUSTRIAL</v>
      </c>
      <c r="G77" s="7" t="str">
        <f>IF(VLOOKUP(D77,[1]Planta!$A$4:$AC$1049,10,0)=0," ",VLOOKUP(D77,[1]Planta!$A$4:$AC$1049,10,0))</f>
        <v>ANALISIS Y ADMINISTRACION FINANCIERA; ALTA GERENCIA</v>
      </c>
      <c r="H77" s="8">
        <f>VLOOKUP(VLOOKUP(D77,[1]Planta!$A$4:$AC$1049,4,0),[1]Cargos!$A$1:$K$33,6,0)</f>
        <v>6823634</v>
      </c>
      <c r="I77" s="9"/>
    </row>
    <row r="78" spans="1:9" ht="15" x14ac:dyDescent="0.2">
      <c r="A78" s="7" t="str">
        <f>VLOOKUP(D78,[1]Planta!$A$4:$AC$1049,4,0)</f>
        <v>GERENTE 039 1</v>
      </c>
      <c r="B78" s="7" t="str">
        <f>TRIM(CONCATENATE(VLOOKUP(D78,[2]EMPLEOS!$J$9:$M$1054,3,0), " ", VLOOKUP(D78,[2]EMPLEOS!$J$9:$M$1054,4,0)))</f>
        <v>MORENO VELOZA</v>
      </c>
      <c r="C78" s="7" t="str">
        <f>VLOOKUP(D78,[2]EMPLEOS!$J$9:$M$1054,2,0)</f>
        <v>JOSE ANTONIO</v>
      </c>
      <c r="D78" s="12">
        <v>11435882</v>
      </c>
      <c r="E78" s="7" t="str">
        <f>VLOOKUP(VLOOKUP(D78,[1]Planta!$A$4:$AC$1049,16,0),[1]TipoVinculacion!$A$1:$C$6,3,0)</f>
        <v>Libre Nombramiento y Remoción</v>
      </c>
      <c r="F78" s="7" t="str">
        <f>VLOOKUP(D78,[1]Planta!$A$4:$AC$1049,8,0)</f>
        <v>ADMINISTRADOR DE EMPRESAS</v>
      </c>
      <c r="G78" s="7" t="str">
        <f>IF(VLOOKUP(D78,[1]Planta!$A$4:$AC$1049,10,0)=0," ",VLOOKUP(D78,[1]Planta!$A$4:$AC$1049,10,0))</f>
        <v>EDUCACION AMBIENTAL Y DESARROLLO DE LA COMUNIDAD</v>
      </c>
      <c r="H78" s="8">
        <f>VLOOKUP(VLOOKUP(D78,[1]Planta!$A$4:$AC$1049,4,0),[1]Cargos!$A$1:$K$33,6,0)</f>
        <v>5736338</v>
      </c>
      <c r="I78" s="9"/>
    </row>
    <row r="79" spans="1:9" ht="15" x14ac:dyDescent="0.2">
      <c r="A79" s="7" t="str">
        <f>VLOOKUP(D79,[1]Planta!$A$4:$AC$1049,4,0)</f>
        <v>PROFESIONAL ESPECIALIZADO 222 7</v>
      </c>
      <c r="B79" s="7" t="str">
        <f>TRIM(CONCATENATE(VLOOKUP(D79,[2]EMPLEOS!$J$9:$M$1054,3,0), " ", VLOOKUP(D79,[2]EMPLEOS!$J$9:$M$1054,4,0)))</f>
        <v>TAPIAS ARIAS</v>
      </c>
      <c r="C79" s="7" t="str">
        <f>VLOOKUP(D79,[2]EMPLEOS!$J$9:$M$1054,2,0)</f>
        <v>ELIMELETH</v>
      </c>
      <c r="D79" s="12">
        <v>11791318</v>
      </c>
      <c r="E79" s="7" t="str">
        <f>VLOOKUP(VLOOKUP(D79,[1]Planta!$A$4:$AC$1049,16,0),[1]TipoVinculacion!$A$1:$C$6,3,0)</f>
        <v>Carrera Administrativa</v>
      </c>
      <c r="F79" s="7" t="str">
        <f>VLOOKUP(D79,[1]Planta!$A$4:$AC$1049,8,0)</f>
        <v>ECONOMISTA</v>
      </c>
      <c r="G79" s="7" t="str">
        <f>IF(VLOOKUP(D79,[1]Planta!$A$4:$AC$1049,10,0)=0," ",VLOOKUP(D79,[1]Planta!$A$4:$AC$1049,10,0))</f>
        <v>ECONOMIA</v>
      </c>
      <c r="H79" s="8">
        <f>VLOOKUP(VLOOKUP(D79,[1]Planta!$A$4:$AC$1049,4,0),[1]Cargos!$A$1:$K$33,6,0)</f>
        <v>4143561</v>
      </c>
      <c r="I79" s="9"/>
    </row>
    <row r="80" spans="1:9" ht="15" x14ac:dyDescent="0.2">
      <c r="A80" s="7" t="str">
        <f>VLOOKUP(D80,[1]Planta!$A$4:$AC$1049,4,0)</f>
        <v>PROFESIONAL UNIVERSITARIO 219 1</v>
      </c>
      <c r="B80" s="7" t="str">
        <f>TRIM(CONCATENATE(VLOOKUP(D80,[2]EMPLEOS!$J$9:$M$1054,3,0), " ", VLOOKUP(D80,[2]EMPLEOS!$J$9:$M$1054,4,0)))</f>
        <v>CASTILLO MOSQUERA</v>
      </c>
      <c r="C80" s="7" t="str">
        <f>VLOOKUP(D80,[2]EMPLEOS!$J$9:$M$1054,2,0)</f>
        <v>HELMER AMANCIO</v>
      </c>
      <c r="D80" s="12">
        <v>11807093</v>
      </c>
      <c r="E80" s="7" t="str">
        <f>VLOOKUP(VLOOKUP(D80,[1]Planta!$A$4:$AC$1049,16,0),[1]TipoVinculacion!$A$1:$C$6,3,0)</f>
        <v>Carrera Administrativa</v>
      </c>
      <c r="F80" s="7" t="str">
        <f>VLOOKUP(D80,[1]Planta!$A$4:$AC$1049,8,0)</f>
        <v>INGENIERO TELEINFORMATICO</v>
      </c>
      <c r="G80" s="7" t="str">
        <f>IF(VLOOKUP(D80,[1]Planta!$A$4:$AC$1049,10,0)=0," ",VLOOKUP(D80,[1]Planta!$A$4:$AC$1049,10,0))</f>
        <v/>
      </c>
      <c r="H80" s="8">
        <f>VLOOKUP(VLOOKUP(D80,[1]Planta!$A$4:$AC$1049,4,0),[1]Cargos!$A$1:$K$33,6,0)</f>
        <v>3249703</v>
      </c>
      <c r="I80" s="9"/>
    </row>
    <row r="81" spans="1:9" ht="15" x14ac:dyDescent="0.2">
      <c r="A81" s="7" t="str">
        <f>VLOOKUP(D81,[1]Planta!$A$4:$AC$1049,4,0)</f>
        <v>TECNICO OPERATIVO 314 3</v>
      </c>
      <c r="B81" s="7" t="str">
        <f>TRIM(CONCATENATE(VLOOKUP(D81,[2]EMPLEOS!$J$9:$M$1054,3,0), " ", VLOOKUP(D81,[2]EMPLEOS!$J$9:$M$1054,4,0)))</f>
        <v>SERRATO VASQUEZ</v>
      </c>
      <c r="C81" s="7" t="str">
        <f>VLOOKUP(D81,[2]EMPLEOS!$J$9:$M$1054,2,0)</f>
        <v>FRANCISCO LUIS</v>
      </c>
      <c r="D81" s="12">
        <v>12109343</v>
      </c>
      <c r="E81" s="7" t="str">
        <f>VLOOKUP(VLOOKUP(D81,[1]Planta!$A$4:$AC$1049,16,0),[1]TipoVinculacion!$A$1:$C$6,3,0)</f>
        <v>Carrera Administrativa</v>
      </c>
      <c r="F81" s="7" t="str">
        <f>VLOOKUP(D81,[1]Planta!$A$4:$AC$1049,8,0)</f>
        <v>AUXILIAR DE CONTABILIDAD</v>
      </c>
      <c r="G81" s="7" t="str">
        <f>IF(VLOOKUP(D81,[1]Planta!$A$4:$AC$1049,10,0)=0," ",VLOOKUP(D81,[1]Planta!$A$4:$AC$1049,10,0))</f>
        <v/>
      </c>
      <c r="H81" s="8">
        <f>VLOOKUP(VLOOKUP(D81,[1]Planta!$A$4:$AC$1049,4,0),[1]Cargos!$A$1:$K$33,6,0)</f>
        <v>2367588</v>
      </c>
      <c r="I81" s="9"/>
    </row>
    <row r="82" spans="1:9" ht="15" x14ac:dyDescent="0.2">
      <c r="A82" s="7" t="str">
        <f>VLOOKUP(D82,[1]Planta!$A$4:$AC$1049,4,0)</f>
        <v>PROFESIONAL ESPECIALIZADO 222 5</v>
      </c>
      <c r="B82" s="7" t="str">
        <f>TRIM(CONCATENATE(VLOOKUP(D82,[2]EMPLEOS!$J$9:$M$1054,3,0), " ", VLOOKUP(D82,[2]EMPLEOS!$J$9:$M$1054,4,0)))</f>
        <v>AQUITE LIZCANO</v>
      </c>
      <c r="C82" s="7" t="str">
        <f>VLOOKUP(D82,[2]EMPLEOS!$J$9:$M$1054,2,0)</f>
        <v>WILLIAM ALBERTO</v>
      </c>
      <c r="D82" s="12">
        <v>12114859</v>
      </c>
      <c r="E82" s="7" t="str">
        <f>VLOOKUP(VLOOKUP(D82,[1]Planta!$A$4:$AC$1049,16,0),[1]TipoVinculacion!$A$1:$C$6,3,0)</f>
        <v>Carrera Administrativa</v>
      </c>
      <c r="F82" s="7" t="str">
        <f>VLOOKUP(D82,[1]Planta!$A$4:$AC$1049,8,0)</f>
        <v>CONTADOR PUBLICO</v>
      </c>
      <c r="G82" s="7" t="str">
        <f>IF(VLOOKUP(D82,[1]Planta!$A$4:$AC$1049,10,0)=0," ",VLOOKUP(D82,[1]Planta!$A$4:$AC$1049,10,0))</f>
        <v/>
      </c>
      <c r="H82" s="8">
        <f>VLOOKUP(VLOOKUP(D82,[1]Planta!$A$4:$AC$1049,4,0),[1]Cargos!$A$1:$K$33,6,0)</f>
        <v>3834513</v>
      </c>
      <c r="I82" s="9"/>
    </row>
    <row r="83" spans="1:9" ht="15" x14ac:dyDescent="0.2">
      <c r="A83" s="7" t="str">
        <f>VLOOKUP(D83,[1]Planta!$A$4:$AC$1049,4,0)</f>
        <v>PROFESIONAL UNIVERSITARIO 219 3</v>
      </c>
      <c r="B83" s="7" t="str">
        <f>TRIM(CONCATENATE(VLOOKUP(D83,[2]EMPLEOS!$J$9:$M$1054,3,0), " ", VLOOKUP(D83,[2]EMPLEOS!$J$9:$M$1054,4,0)))</f>
        <v>OLAYA GONZALEZ</v>
      </c>
      <c r="C83" s="7" t="str">
        <f>VLOOKUP(D83,[2]EMPLEOS!$J$9:$M$1054,2,0)</f>
        <v>JOSE EDUARDO</v>
      </c>
      <c r="D83" s="12">
        <v>12139608</v>
      </c>
      <c r="E83" s="7" t="str">
        <f>VLOOKUP(VLOOKUP(D83,[1]Planta!$A$4:$AC$1049,16,0),[1]TipoVinculacion!$A$1:$C$6,3,0)</f>
        <v>Carrera Administrativa</v>
      </c>
      <c r="F83" s="7" t="str">
        <f>VLOOKUP(D83,[1]Planta!$A$4:$AC$1049,8,0)</f>
        <v>ADMINISTRADOR DE EMPRESAS; ARQUITECTO</v>
      </c>
      <c r="G83" s="7" t="str">
        <f>IF(VLOOKUP(D83,[1]Planta!$A$4:$AC$1049,10,0)=0," ",VLOOKUP(D83,[1]Planta!$A$4:$AC$1049,10,0))</f>
        <v>GERENCIA INTEGRAL DE PROYECTOS</v>
      </c>
      <c r="H83" s="8">
        <f>VLOOKUP(VLOOKUP(D83,[1]Planta!$A$4:$AC$1049,4,0),[1]Cargos!$A$1:$K$33,6,0)</f>
        <v>3524263</v>
      </c>
      <c r="I83" s="9"/>
    </row>
    <row r="84" spans="1:9" ht="15" x14ac:dyDescent="0.2">
      <c r="A84" s="7" t="str">
        <f>VLOOKUP(D84,[1]Planta!$A$4:$AC$1049,4,0)</f>
        <v>SECRETARIO 440 8</v>
      </c>
      <c r="B84" s="7" t="str">
        <f>TRIM(CONCATENATE(VLOOKUP(D84,[2]EMPLEOS!$J$9:$M$1054,3,0), " ", VLOOKUP(D84,[2]EMPLEOS!$J$9:$M$1054,4,0)))</f>
        <v>VALDERRAMA CHAVARRO</v>
      </c>
      <c r="C84" s="7" t="str">
        <f>VLOOKUP(D84,[2]EMPLEOS!$J$9:$M$1054,2,0)</f>
        <v>EDGAR NOLBERTO</v>
      </c>
      <c r="D84" s="12">
        <v>12187485</v>
      </c>
      <c r="E84" s="7" t="str">
        <f>VLOOKUP(VLOOKUP(D84,[1]Planta!$A$4:$AC$1049,16,0),[1]TipoVinculacion!$A$1:$C$6,3,0)</f>
        <v>Provisional</v>
      </c>
      <c r="F84" s="7" t="str">
        <f>VLOOKUP(D84,[1]Planta!$A$4:$AC$1049,8,0)</f>
        <v>BACHILLER ACADEMICO</v>
      </c>
      <c r="G84" s="7" t="str">
        <f>IF(VLOOKUP(D84,[1]Planta!$A$4:$AC$1049,10,0)=0," ",VLOOKUP(D84,[1]Planta!$A$4:$AC$1049,10,0))</f>
        <v/>
      </c>
      <c r="H84" s="8">
        <f>VLOOKUP(VLOOKUP(D84,[1]Planta!$A$4:$AC$1049,4,0),[1]Cargos!$A$1:$K$33,6,0)</f>
        <v>2314319</v>
      </c>
      <c r="I84" s="9"/>
    </row>
    <row r="85" spans="1:9" ht="15" x14ac:dyDescent="0.2">
      <c r="A85" s="7" t="str">
        <f>VLOOKUP(D85,[1]Planta!$A$4:$AC$1049,4,0)</f>
        <v>SUBDIRECTOR TECNICO 068 3</v>
      </c>
      <c r="B85" s="7" t="str">
        <f>TRIM(CONCATENATE(VLOOKUP(D85,[2]EMPLEOS!$J$9:$M$1054,3,0), " ", VLOOKUP(D85,[2]EMPLEOS!$J$9:$M$1054,4,0)))</f>
        <v>TOVAR GARCES</v>
      </c>
      <c r="C85" s="7" t="str">
        <f>VLOOKUP(D85,[2]EMPLEOS!$J$9:$M$1054,2,0)</f>
        <v>JAIRO</v>
      </c>
      <c r="D85" s="12">
        <v>12190884</v>
      </c>
      <c r="E85" s="7" t="str">
        <f>VLOOKUP(VLOOKUP(D85,[1]Planta!$A$4:$AC$1049,16,0),[1]TipoVinculacion!$A$1:$C$6,3,0)</f>
        <v>Libre Nombramiento y Remoción</v>
      </c>
      <c r="F85" s="7" t="str">
        <f>VLOOKUP(D85,[1]Planta!$A$4:$AC$1049,8,0)</f>
        <v>ABOGADO</v>
      </c>
      <c r="G85" s="7" t="str">
        <f>IF(VLOOKUP(D85,[1]Planta!$A$4:$AC$1049,10,0)=0," ",VLOOKUP(D85,[1]Planta!$A$4:$AC$1049,10,0))</f>
        <v>ALTA DIRECCION DEL ESTADO; DERECHO ADMINISTRATIVO; MAGISTER EN DERECHO ADMINISTRATIVO</v>
      </c>
      <c r="H85" s="8">
        <f>VLOOKUP(VLOOKUP(D85,[1]Planta!$A$4:$AC$1049,4,0),[1]Cargos!$A$1:$K$33,6,0)</f>
        <v>6989664</v>
      </c>
      <c r="I85" s="9"/>
    </row>
    <row r="86" spans="1:9" ht="15" x14ac:dyDescent="0.2">
      <c r="A86" s="7" t="str">
        <f>VLOOKUP(D86,[1]Planta!$A$4:$AC$1049,4,0)</f>
        <v>PROFESIONAL ESPECIALIZADO 222 7</v>
      </c>
      <c r="B86" s="7" t="str">
        <f>TRIM(CONCATENATE(VLOOKUP(D86,[2]EMPLEOS!$J$9:$M$1054,3,0), " ", VLOOKUP(D86,[2]EMPLEOS!$J$9:$M$1054,4,0)))</f>
        <v>GNECCO QUINTERO</v>
      </c>
      <c r="C86" s="7" t="str">
        <f>VLOOKUP(D86,[2]EMPLEOS!$J$9:$M$1054,2,0)</f>
        <v>CARLOS ALBERTO</v>
      </c>
      <c r="D86" s="12">
        <v>12436224</v>
      </c>
      <c r="E86" s="7" t="str">
        <f>VLOOKUP(VLOOKUP(D86,[1]Planta!$A$4:$AC$1049,16,0),[1]TipoVinculacion!$A$1:$C$6,3,0)</f>
        <v>Carrera Administrativa</v>
      </c>
      <c r="F86" s="7" t="str">
        <f>VLOOKUP(D86,[1]Planta!$A$4:$AC$1049,8,0)</f>
        <v>ABOGADO</v>
      </c>
      <c r="G86" s="7" t="str">
        <f>IF(VLOOKUP(D86,[1]Planta!$A$4:$AC$1049,10,0)=0," ",VLOOKUP(D86,[1]Planta!$A$4:$AC$1049,10,0))</f>
        <v>DERECHO PUBLICO; MAGISTER EN DERECHO ADMINISTRATIVO</v>
      </c>
      <c r="H86" s="8">
        <f>VLOOKUP(VLOOKUP(D86,[1]Planta!$A$4:$AC$1049,4,0),[1]Cargos!$A$1:$K$33,6,0)</f>
        <v>4143561</v>
      </c>
      <c r="I86" s="9"/>
    </row>
    <row r="87" spans="1:9" ht="15" x14ac:dyDescent="0.2">
      <c r="A87" s="7" t="str">
        <f>VLOOKUP(D87,[1]Planta!$A$4:$AC$1049,4,0)</f>
        <v>TECNICO OPERATIVO 314 3</v>
      </c>
      <c r="B87" s="7" t="str">
        <f>TRIM(CONCATENATE(VLOOKUP(D87,[2]EMPLEOS!$J$9:$M$1054,3,0), " ", VLOOKUP(D87,[2]EMPLEOS!$J$9:$M$1054,4,0)))</f>
        <v>FERNANDEZ OCHOA</v>
      </c>
      <c r="C87" s="7" t="str">
        <f>VLOOKUP(D87,[2]EMPLEOS!$J$9:$M$1054,2,0)</f>
        <v>JOSE MARIA</v>
      </c>
      <c r="D87" s="12">
        <v>12538221</v>
      </c>
      <c r="E87" s="7" t="str">
        <f>VLOOKUP(VLOOKUP(D87,[1]Planta!$A$4:$AC$1049,16,0),[1]TipoVinculacion!$A$1:$C$6,3,0)</f>
        <v>Provisional</v>
      </c>
      <c r="F87" s="7" t="str">
        <f>VLOOKUP(D87,[1]Planta!$A$4:$AC$1049,8,0)</f>
        <v>ESTUDIANTE DE DERECHO</v>
      </c>
      <c r="G87" s="7" t="str">
        <f>IF(VLOOKUP(D87,[1]Planta!$A$4:$AC$1049,10,0)=0," ",VLOOKUP(D87,[1]Planta!$A$4:$AC$1049,10,0))</f>
        <v/>
      </c>
      <c r="H87" s="8">
        <f>VLOOKUP(VLOOKUP(D87,[1]Planta!$A$4:$AC$1049,4,0),[1]Cargos!$A$1:$K$33,6,0)</f>
        <v>2367588</v>
      </c>
      <c r="I87" s="9"/>
    </row>
    <row r="88" spans="1:9" ht="15" x14ac:dyDescent="0.2">
      <c r="A88" s="7" t="str">
        <f>VLOOKUP(D88,[1]Planta!$A$4:$AC$1049,4,0)</f>
        <v>GERENTE 039 2</v>
      </c>
      <c r="B88" s="7" t="str">
        <f>TRIM(CONCATENATE(VLOOKUP(D88,[2]EMPLEOS!$J$9:$M$1054,3,0), " ", VLOOKUP(D88,[2]EMPLEOS!$J$9:$M$1054,4,0)))</f>
        <v>MARTINEZ HERNANDEZ</v>
      </c>
      <c r="C88" s="7" t="str">
        <f>VLOOKUP(D88,[2]EMPLEOS!$J$9:$M$1054,2,0)</f>
        <v xml:space="preserve">JOSE ALEJANDRO </v>
      </c>
      <c r="D88" s="12">
        <v>12544398</v>
      </c>
      <c r="E88" s="7" t="str">
        <f>VLOOKUP(VLOOKUP(D88,[1]Planta!$A$4:$AC$1049,16,0),[1]TipoVinculacion!$A$1:$C$6,3,0)</f>
        <v>Libre Nombramiento y Remoción</v>
      </c>
      <c r="F88" s="7" t="str">
        <f>VLOOKUP(D88,[1]Planta!$A$4:$AC$1049,8,0)</f>
        <v>ABOGADO</v>
      </c>
      <c r="G88" s="7" t="str">
        <f>IF(VLOOKUP(D88,[1]Planta!$A$4:$AC$1049,10,0)=0," ",VLOOKUP(D88,[1]Planta!$A$4:$AC$1049,10,0))</f>
        <v/>
      </c>
      <c r="H88" s="8">
        <f>VLOOKUP(VLOOKUP(D88,[1]Planta!$A$4:$AC$1049,4,0),[1]Cargos!$A$1:$K$33,6,0)</f>
        <v>6823634</v>
      </c>
      <c r="I88" s="9"/>
    </row>
    <row r="89" spans="1:9" ht="15" x14ac:dyDescent="0.2">
      <c r="A89" s="7" t="str">
        <f>VLOOKUP(D89,[1]Planta!$A$4:$AC$1049,4,0)</f>
        <v>ASESOR 105 2</v>
      </c>
      <c r="B89" s="7" t="str">
        <f>TRIM(CONCATENATE(VLOOKUP(D89,[2]EMPLEOS!$J$9:$M$1054,3,0), " ", VLOOKUP(D89,[2]EMPLEOS!$J$9:$M$1054,4,0)))</f>
        <v>ROBLES LIZCANO</v>
      </c>
      <c r="C89" s="7" t="str">
        <f>VLOOKUP(D89,[2]EMPLEOS!$J$9:$M$1054,2,0)</f>
        <v>TIVALDO AUGUSTO</v>
      </c>
      <c r="D89" s="12">
        <v>12549935</v>
      </c>
      <c r="E89" s="7" t="str">
        <f>VLOOKUP(VLOOKUP(D89,[1]Planta!$A$4:$AC$1049,16,0),[1]TipoVinculacion!$A$1:$C$6,3,0)</f>
        <v>Libre Nombramiento y Remoción</v>
      </c>
      <c r="F89" s="7" t="str">
        <f>VLOOKUP(D89,[1]Planta!$A$4:$AC$1049,8,0)</f>
        <v>ADMINISTRADOR DE EMPRESAS</v>
      </c>
      <c r="G89" s="7" t="str">
        <f>IF(VLOOKUP(D89,[1]Planta!$A$4:$AC$1049,10,0)=0," ",VLOOKUP(D89,[1]Planta!$A$4:$AC$1049,10,0))</f>
        <v/>
      </c>
      <c r="H89" s="8">
        <f>VLOOKUP(VLOOKUP(D89,[1]Planta!$A$4:$AC$1049,4,0),[1]Cargos!$A$1:$K$33,6,0)</f>
        <v>6823634</v>
      </c>
      <c r="I89" s="9"/>
    </row>
    <row r="90" spans="1:9" ht="15" x14ac:dyDescent="0.2">
      <c r="A90" s="7" t="str">
        <f>VLOOKUP(D90,[1]Planta!$A$4:$AC$1049,4,0)</f>
        <v>PROFESIONAL ESPECIALIZADO 222 5</v>
      </c>
      <c r="B90" s="7" t="str">
        <f>TRIM(CONCATENATE(VLOOKUP(D90,[2]EMPLEOS!$J$9:$M$1054,3,0), " ", VLOOKUP(D90,[2]EMPLEOS!$J$9:$M$1054,4,0)))</f>
        <v>CODINA GRANADOS</v>
      </c>
      <c r="C90" s="7" t="str">
        <f>VLOOKUP(D90,[2]EMPLEOS!$J$9:$M$1054,2,0)</f>
        <v>ATILIO SEGUNDO</v>
      </c>
      <c r="D90" s="12">
        <v>12552704</v>
      </c>
      <c r="E90" s="7" t="str">
        <f>VLOOKUP(VLOOKUP(D90,[1]Planta!$A$4:$AC$1049,16,0),[1]TipoVinculacion!$A$1:$C$6,3,0)</f>
        <v>Carrera Administrativa</v>
      </c>
      <c r="F90" s="7" t="str">
        <f>VLOOKUP(D90,[1]Planta!$A$4:$AC$1049,8,0)</f>
        <v>ECONOMISTA</v>
      </c>
      <c r="G90" s="7" t="str">
        <f>IF(VLOOKUP(D90,[1]Planta!$A$4:$AC$1049,10,0)=0," ",VLOOKUP(D90,[1]Planta!$A$4:$AC$1049,10,0))</f>
        <v>GERENCIA FINANCIERA; FINANZAS PUBLICAS</v>
      </c>
      <c r="H90" s="8">
        <f>VLOOKUP(VLOOKUP(D90,[1]Planta!$A$4:$AC$1049,4,0),[1]Cargos!$A$1:$K$33,6,0)</f>
        <v>3834513</v>
      </c>
      <c r="I90" s="9"/>
    </row>
    <row r="91" spans="1:9" ht="15" x14ac:dyDescent="0.2">
      <c r="A91" s="7" t="str">
        <f>VLOOKUP(D91,[1]Planta!$A$4:$AC$1049,4,0)</f>
        <v>PROFESIONAL UNIVERSITARIO 219 1</v>
      </c>
      <c r="B91" s="7" t="str">
        <f>TRIM(CONCATENATE(VLOOKUP(D91,[2]EMPLEOS!$J$9:$M$1054,3,0), " ", VLOOKUP(D91,[2]EMPLEOS!$J$9:$M$1054,4,0)))</f>
        <v>URRESTI OVIEDO</v>
      </c>
      <c r="C91" s="7" t="str">
        <f>VLOOKUP(D91,[2]EMPLEOS!$J$9:$M$1054,2,0)</f>
        <v>MARTIN EDUARDO</v>
      </c>
      <c r="D91" s="12">
        <v>12987318</v>
      </c>
      <c r="E91" s="7" t="str">
        <f>VLOOKUP(VLOOKUP(D91,[1]Planta!$A$4:$AC$1049,16,0),[1]TipoVinculacion!$A$1:$C$6,3,0)</f>
        <v>Carrera Administrativa</v>
      </c>
      <c r="F91" s="7" t="str">
        <f>VLOOKUP(D91,[1]Planta!$A$4:$AC$1049,8,0)</f>
        <v>INGENIERO EN REDES DE COMPUTACION</v>
      </c>
      <c r="G91" s="7" t="str">
        <f>IF(VLOOKUP(D91,[1]Planta!$A$4:$AC$1049,10,0)=0," ",VLOOKUP(D91,[1]Planta!$A$4:$AC$1049,10,0))</f>
        <v>IMPLEMENTACION SOLUCIONES IP; ADMINISTRACION BASE DE DATOS;</v>
      </c>
      <c r="H91" s="8">
        <f>VLOOKUP(VLOOKUP(D91,[1]Planta!$A$4:$AC$1049,4,0),[1]Cargos!$A$1:$K$33,6,0)</f>
        <v>3249703</v>
      </c>
      <c r="I91" s="9"/>
    </row>
    <row r="92" spans="1:9" ht="15" x14ac:dyDescent="0.2">
      <c r="A92" s="7" t="str">
        <f>VLOOKUP(D92,[1]Planta!$A$4:$AC$1049,4,0)</f>
        <v>SECRETARIO 440 8</v>
      </c>
      <c r="B92" s="7" t="str">
        <f>TRIM(CONCATENATE(VLOOKUP(D92,[2]EMPLEOS!$J$9:$M$1054,3,0), " ", VLOOKUP(D92,[2]EMPLEOS!$J$9:$M$1054,4,0)))</f>
        <v>SALAS ENRIQUEZ</v>
      </c>
      <c r="C92" s="7" t="str">
        <f>VLOOKUP(D92,[2]EMPLEOS!$J$9:$M$1054,2,0)</f>
        <v>ALVARO EDMUNDO</v>
      </c>
      <c r="D92" s="12">
        <v>12988745</v>
      </c>
      <c r="E92" s="7" t="str">
        <f>VLOOKUP(VLOOKUP(D92,[1]Planta!$A$4:$AC$1049,16,0),[1]TipoVinculacion!$A$1:$C$6,3,0)</f>
        <v>Carrera Administrativa</v>
      </c>
      <c r="F92" s="7" t="str">
        <f>VLOOKUP(D92,[1]Planta!$A$4:$AC$1049,8,0)</f>
        <v>ESTUDIANTE DE CONTADURIA PUBLICA</v>
      </c>
      <c r="G92" s="7" t="str">
        <f>IF(VLOOKUP(D92,[1]Planta!$A$4:$AC$1049,10,0)=0," ",VLOOKUP(D92,[1]Planta!$A$4:$AC$1049,10,0))</f>
        <v/>
      </c>
      <c r="H92" s="8">
        <f>VLOOKUP(VLOOKUP(D92,[1]Planta!$A$4:$AC$1049,4,0),[1]Cargos!$A$1:$K$33,6,0)</f>
        <v>2314319</v>
      </c>
      <c r="I92" s="9"/>
    </row>
    <row r="93" spans="1:9" ht="15" x14ac:dyDescent="0.2">
      <c r="A93" s="7" t="str">
        <f>VLOOKUP(D93,[1]Planta!$A$4:$AC$1049,4,0)</f>
        <v>PROFESIONAL UNIVERSITARIO 219 1</v>
      </c>
      <c r="B93" s="7" t="str">
        <f>TRIM(CONCATENATE(VLOOKUP(D93,[2]EMPLEOS!$J$9:$M$1054,3,0), " ", VLOOKUP(D93,[2]EMPLEOS!$J$9:$M$1054,4,0)))</f>
        <v>CORTES SUAREZ</v>
      </c>
      <c r="C93" s="7" t="str">
        <f>VLOOKUP(D93,[2]EMPLEOS!$J$9:$M$1054,2,0)</f>
        <v>EFRAIN EDUARDO</v>
      </c>
      <c r="D93" s="12">
        <v>13642931</v>
      </c>
      <c r="E93" s="7" t="str">
        <f>VLOOKUP(VLOOKUP(D93,[1]Planta!$A$4:$AC$1049,16,0),[1]TipoVinculacion!$A$1:$C$6,3,0)</f>
        <v>Provisional</v>
      </c>
      <c r="F93" s="7" t="str">
        <f>VLOOKUP(D93,[1]Planta!$A$4:$AC$1049,8,0)</f>
        <v>ADMINISTRADOR TURISTICO Y HOTELERO</v>
      </c>
      <c r="G93" s="7" t="str">
        <f>IF(VLOOKUP(D93,[1]Planta!$A$4:$AC$1049,10,0)=0," ",VLOOKUP(D93,[1]Planta!$A$4:$AC$1049,10,0))</f>
        <v>MAGISTER EN ADMINISTRACION, GERENCIA ADMINISTRATIVA Y FINANCIERA PUBLICA, CIENCIA  POLITICA</v>
      </c>
      <c r="H93" s="8">
        <f>VLOOKUP(VLOOKUP(D93,[1]Planta!$A$4:$AC$1049,4,0),[1]Cargos!$A$1:$K$33,6,0)</f>
        <v>3249703</v>
      </c>
      <c r="I93" s="9"/>
    </row>
    <row r="94" spans="1:9" ht="15" x14ac:dyDescent="0.2">
      <c r="A94" s="7" t="str">
        <f>VLOOKUP(D94,[1]Planta!$A$4:$AC$1049,4,0)</f>
        <v>PROFESIONAL ESPECIALIZADO 222 5</v>
      </c>
      <c r="B94" s="7" t="str">
        <f>TRIM(CONCATENATE(VLOOKUP(D94,[2]EMPLEOS!$J$9:$M$1054,3,0), " ", VLOOKUP(D94,[2]EMPLEOS!$J$9:$M$1054,4,0)))</f>
        <v>MARIN CARDENAS</v>
      </c>
      <c r="C94" s="7" t="str">
        <f>VLOOKUP(D94,[2]EMPLEOS!$J$9:$M$1054,2,0)</f>
        <v>JORGE YIBE</v>
      </c>
      <c r="D94" s="12">
        <v>13886452</v>
      </c>
      <c r="E94" s="7" t="str">
        <f>VLOOKUP(VLOOKUP(D94,[1]Planta!$A$4:$AC$1049,16,0),[1]TipoVinculacion!$A$1:$C$6,3,0)</f>
        <v>Carrera Administrativa</v>
      </c>
      <c r="F94" s="7" t="str">
        <f>VLOOKUP(D94,[1]Planta!$A$4:$AC$1049,8,0)</f>
        <v>INGENIERO AGRONOMO, AGROLOGO</v>
      </c>
      <c r="G94" s="7" t="str">
        <f>IF(VLOOKUP(D94,[1]Planta!$A$4:$AC$1049,10,0)=0," ",VLOOKUP(D94,[1]Planta!$A$4:$AC$1049,10,0))</f>
        <v>MANEJO INTEGRAL DEL MEDIO AMBIENTE</v>
      </c>
      <c r="H94" s="8">
        <f>VLOOKUP(VLOOKUP(D94,[1]Planta!$A$4:$AC$1049,4,0),[1]Cargos!$A$1:$K$33,6,0)</f>
        <v>3834513</v>
      </c>
      <c r="I94" s="9"/>
    </row>
    <row r="95" spans="1:9" ht="15" x14ac:dyDescent="0.2">
      <c r="A95" s="7" t="str">
        <f>VLOOKUP(D95,[1]Planta!$A$4:$AC$1049,4,0)</f>
        <v>PROFESIONAL UNIVERSITARIO 219 3</v>
      </c>
      <c r="B95" s="7" t="str">
        <f>TRIM(CONCATENATE(VLOOKUP(D95,[2]EMPLEOS!$J$9:$M$1054,3,0), " ", VLOOKUP(D95,[2]EMPLEOS!$J$9:$M$1054,4,0)))</f>
        <v>HERNANDEZ CARDENAS</v>
      </c>
      <c r="C95" s="7" t="str">
        <f>VLOOKUP(D95,[2]EMPLEOS!$J$9:$M$1054,2,0)</f>
        <v>GABRIEL</v>
      </c>
      <c r="D95" s="12">
        <v>13924681</v>
      </c>
      <c r="E95" s="7" t="str">
        <f>VLOOKUP(VLOOKUP(D95,[1]Planta!$A$4:$AC$1049,16,0),[1]TipoVinculacion!$A$1:$C$6,3,0)</f>
        <v>Carrera Administrativa</v>
      </c>
      <c r="F95" s="7" t="str">
        <f>VLOOKUP(D95,[1]Planta!$A$4:$AC$1049,8,0)</f>
        <v>ABOGADO</v>
      </c>
      <c r="G95" s="7" t="str">
        <f>IF(VLOOKUP(D95,[1]Planta!$A$4:$AC$1049,10,0)=0," ",VLOOKUP(D95,[1]Planta!$A$4:$AC$1049,10,0))</f>
        <v/>
      </c>
      <c r="H95" s="8">
        <f>VLOOKUP(VLOOKUP(D95,[1]Planta!$A$4:$AC$1049,4,0),[1]Cargos!$A$1:$K$33,6,0)</f>
        <v>3524263</v>
      </c>
      <c r="I95" s="9"/>
    </row>
    <row r="96" spans="1:9" ht="15" x14ac:dyDescent="0.2">
      <c r="A96" s="7" t="str">
        <f>VLOOKUP(D96,[1]Planta!$A$4:$AC$1049,4,0)</f>
        <v>PROFESIONAL ESPECIALIZADO 222 7</v>
      </c>
      <c r="B96" s="7" t="str">
        <f>TRIM(CONCATENATE(VLOOKUP(D96,[2]EMPLEOS!$J$9:$M$1054,3,0), " ", VLOOKUP(D96,[2]EMPLEOS!$J$9:$M$1054,4,0)))</f>
        <v>AGUIRRE GOMEZ</v>
      </c>
      <c r="C96" s="7" t="str">
        <f>VLOOKUP(D96,[2]EMPLEOS!$J$9:$M$1054,2,0)</f>
        <v>FERNANDO AUGUSTO</v>
      </c>
      <c r="D96" s="12">
        <v>14219649</v>
      </c>
      <c r="E96" s="7" t="str">
        <f>VLOOKUP(VLOOKUP(D96,[1]Planta!$A$4:$AC$1049,16,0),[1]TipoVinculacion!$A$1:$C$6,3,0)</f>
        <v>Carrera Administrativa</v>
      </c>
      <c r="F96" s="7" t="str">
        <f>VLOOKUP(D96,[1]Planta!$A$4:$AC$1049,8,0)</f>
        <v>INGENIERO INDUSTRIAL</v>
      </c>
      <c r="G96" s="7" t="str">
        <f>IF(VLOOKUP(D96,[1]Planta!$A$4:$AC$1049,10,0)=0," ",VLOOKUP(D96,[1]Planta!$A$4:$AC$1049,10,0))</f>
        <v>MAGISTER EN ECONOMIA; GOBIERNO Y CONTROL DEL DISTRITO</v>
      </c>
      <c r="H96" s="8">
        <f>VLOOKUP(VLOOKUP(D96,[1]Planta!$A$4:$AC$1049,4,0),[1]Cargos!$A$1:$K$33,6,0)</f>
        <v>4143561</v>
      </c>
      <c r="I96" s="9"/>
    </row>
    <row r="97" spans="1:9" ht="15" x14ac:dyDescent="0.2">
      <c r="A97" s="7" t="str">
        <f>VLOOKUP(D97,[1]Planta!$A$4:$AC$1049,4,0)</f>
        <v>ASESOR 105 2</v>
      </c>
      <c r="B97" s="7" t="str">
        <f>TRIM(CONCATENATE(VLOOKUP(D97,[2]EMPLEOS!$J$9:$M$1054,3,0), " ", VLOOKUP(D97,[2]EMPLEOS!$J$9:$M$1054,4,0)))</f>
        <v>ORTIZ TORRES</v>
      </c>
      <c r="C97" s="7" t="str">
        <f>VLOOKUP(D97,[2]EMPLEOS!$J$9:$M$1054,2,0)</f>
        <v>BENJAMIN</v>
      </c>
      <c r="D97" s="12">
        <v>14240605</v>
      </c>
      <c r="E97" s="7" t="str">
        <f>VLOOKUP(VLOOKUP(D97,[1]Planta!$A$4:$AC$1049,16,0),[1]TipoVinculacion!$A$1:$C$6,3,0)</f>
        <v>Libre Nombramiento y Remoción</v>
      </c>
      <c r="F97" s="7" t="str">
        <f>VLOOKUP(D97,[1]Planta!$A$4:$AC$1049,8,0)</f>
        <v>ABOGADO</v>
      </c>
      <c r="G97" s="7" t="str">
        <f>IF(VLOOKUP(D97,[1]Planta!$A$4:$AC$1049,10,0)=0," ",VLOOKUP(D97,[1]Planta!$A$4:$AC$1049,10,0))</f>
        <v>DERECHO ADMINISTRATIVO; DERECHO ELECTORAL</v>
      </c>
      <c r="H97" s="8">
        <f>VLOOKUP(VLOOKUP(D97,[1]Planta!$A$4:$AC$1049,4,0),[1]Cargos!$A$1:$K$33,6,0)</f>
        <v>6823634</v>
      </c>
      <c r="I97" s="9"/>
    </row>
    <row r="98" spans="1:9" ht="15" x14ac:dyDescent="0.2">
      <c r="A98" s="7" t="str">
        <f>VLOOKUP(D98,[1]Planta!$A$4:$AC$1049,4,0)</f>
        <v>PROFESIONAL ESPECIALIZADO 222 7</v>
      </c>
      <c r="B98" s="7" t="str">
        <f>TRIM(CONCATENATE(VLOOKUP(D98,[2]EMPLEOS!$J$9:$M$1054,3,0), " ", VLOOKUP(D98,[2]EMPLEOS!$J$9:$M$1054,4,0)))</f>
        <v>GUERRERO JOSE</v>
      </c>
      <c r="C98" s="7" t="str">
        <f>VLOOKUP(D98,[2]EMPLEOS!$J$9:$M$1054,2,0)</f>
        <v>OLBEIN</v>
      </c>
      <c r="D98" s="12">
        <v>14276606</v>
      </c>
      <c r="E98" s="7" t="str">
        <f>VLOOKUP(VLOOKUP(D98,[1]Planta!$A$4:$AC$1049,16,0),[1]TipoVinculacion!$A$1:$C$6,3,0)</f>
        <v>Carrera Administrativa</v>
      </c>
      <c r="F98" s="7" t="str">
        <f>VLOOKUP(D98,[1]Planta!$A$4:$AC$1049,8,0)</f>
        <v>ECONOMISTA</v>
      </c>
      <c r="G98" s="7" t="str">
        <f>IF(VLOOKUP(D98,[1]Planta!$A$4:$AC$1049,10,0)=0," ",VLOOKUP(D98,[1]Planta!$A$4:$AC$1049,10,0))</f>
        <v>EVALUACION Y DESARROLLO DE PROYECTOS; GOBIERNO Y CONTROL DEL DISTRITO CAPITAL</v>
      </c>
      <c r="H98" s="8">
        <f>VLOOKUP(VLOOKUP(D98,[1]Planta!$A$4:$AC$1049,4,0),[1]Cargos!$A$1:$K$33,6,0)</f>
        <v>4143561</v>
      </c>
      <c r="I98" s="9"/>
    </row>
    <row r="99" spans="1:9" ht="15" x14ac:dyDescent="0.2">
      <c r="A99" s="7" t="str">
        <f>VLOOKUP(D99,[1]Planta!$A$4:$AC$1049,4,0)</f>
        <v>CONDUCTOR MECANICO 482 4</v>
      </c>
      <c r="B99" s="7" t="str">
        <f>TRIM(CONCATENATE(VLOOKUP(D99,[2]EMPLEOS!$J$9:$M$1054,3,0), " ", VLOOKUP(D99,[2]EMPLEOS!$J$9:$M$1054,4,0)))</f>
        <v>MEDINA RUIZ</v>
      </c>
      <c r="C99" s="7" t="str">
        <f>VLOOKUP(D99,[2]EMPLEOS!$J$9:$M$1054,2,0)</f>
        <v>CARLOS FREDDY</v>
      </c>
      <c r="D99" s="12">
        <v>14621858</v>
      </c>
      <c r="E99" s="7" t="str">
        <f>VLOOKUP(VLOOKUP(D99,[1]Planta!$A$4:$AC$1049,16,0),[1]TipoVinculacion!$A$1:$C$6,3,0)</f>
        <v>Provisional</v>
      </c>
      <c r="F99" s="7" t="str">
        <f>VLOOKUP(D99,[1]Planta!$A$4:$AC$1049,8,0)</f>
        <v>BACHILLER ACADEMICO</v>
      </c>
      <c r="G99" s="7" t="str">
        <f>IF(VLOOKUP(D99,[1]Planta!$A$4:$AC$1049,10,0)=0," ",VLOOKUP(D99,[1]Planta!$A$4:$AC$1049,10,0))</f>
        <v/>
      </c>
      <c r="H99" s="8">
        <f>VLOOKUP(VLOOKUP(D99,[1]Planta!$A$4:$AC$1049,4,0),[1]Cargos!$A$1:$K$33,6,0)</f>
        <v>1579261</v>
      </c>
      <c r="I99" s="9"/>
    </row>
    <row r="100" spans="1:9" ht="15" x14ac:dyDescent="0.2">
      <c r="A100" s="7" t="str">
        <f>VLOOKUP(D100,[1]Planta!$A$4:$AC$1049,4,0)</f>
        <v>PROFESIONAL UNIVERSITARIO 219 3</v>
      </c>
      <c r="B100" s="7" t="str">
        <f>TRIM(CONCATENATE(VLOOKUP(D100,[2]EMPLEOS!$J$9:$M$1054,3,0), " ", VLOOKUP(D100,[2]EMPLEOS!$J$9:$M$1054,4,0)))</f>
        <v>MOSQUERA PEDROZA</v>
      </c>
      <c r="C100" s="7" t="str">
        <f>VLOOKUP(D100,[2]EMPLEOS!$J$9:$M$1054,2,0)</f>
        <v>CESAR ALBERTO</v>
      </c>
      <c r="D100" s="12">
        <v>14981139</v>
      </c>
      <c r="E100" s="7" t="str">
        <f>VLOOKUP(VLOOKUP(D100,[1]Planta!$A$4:$AC$1049,16,0),[1]TipoVinculacion!$A$1:$C$6,3,0)</f>
        <v>Carrera Administrativa</v>
      </c>
      <c r="F100" s="7" t="str">
        <f>VLOOKUP(D100,[1]Planta!$A$4:$AC$1049,8,0)</f>
        <v>INGENIERO INDUSTRIAL</v>
      </c>
      <c r="G100" s="7" t="str">
        <f>IF(VLOOKUP(D100,[1]Planta!$A$4:$AC$1049,10,0)=0," ",VLOOKUP(D100,[1]Planta!$A$4:$AC$1049,10,0))</f>
        <v>ADMINISTRACION ESTRATEGICA DEL CONTROL INTERNO</v>
      </c>
      <c r="H100" s="8">
        <f>VLOOKUP(VLOOKUP(D100,[1]Planta!$A$4:$AC$1049,4,0),[1]Cargos!$A$1:$K$33,6,0)</f>
        <v>3524263</v>
      </c>
      <c r="I100" s="9"/>
    </row>
    <row r="101" spans="1:9" ht="15" x14ac:dyDescent="0.2">
      <c r="A101" s="7" t="str">
        <f>VLOOKUP(D101,[1]Planta!$A$4:$AC$1049,4,0)</f>
        <v>PROFESIONAL ESPECIALIZADO 222 5</v>
      </c>
      <c r="B101" s="7" t="str">
        <f>TRIM(CONCATENATE(VLOOKUP(D101,[2]EMPLEOS!$J$9:$M$1054,3,0), " ", VLOOKUP(D101,[2]EMPLEOS!$J$9:$M$1054,4,0)))</f>
        <v>DANGOND DAZA</v>
      </c>
      <c r="C101" s="7" t="str">
        <f>VLOOKUP(D101,[2]EMPLEOS!$J$9:$M$1054,2,0)</f>
        <v>JAIME RODOLFO</v>
      </c>
      <c r="D101" s="12">
        <v>15174943</v>
      </c>
      <c r="E101" s="7" t="str">
        <f>VLOOKUP(VLOOKUP(D101,[1]Planta!$A$4:$AC$1049,16,0),[1]TipoVinculacion!$A$1:$C$6,3,0)</f>
        <v>Provisional</v>
      </c>
      <c r="F101" s="7" t="str">
        <f>VLOOKUP(D101,[1]Planta!$A$4:$AC$1049,8,0)</f>
        <v>INGENIERO QUIMICO</v>
      </c>
      <c r="G101" s="7" t="str">
        <f>IF(VLOOKUP(D101,[1]Planta!$A$4:$AC$1049,10,0)=0," ",VLOOKUP(D101,[1]Planta!$A$4:$AC$1049,10,0))</f>
        <v>INGENIERIA AMBIENTAL Y PRODUCCION SOSTENIBLE</v>
      </c>
      <c r="H101" s="8">
        <f>VLOOKUP(VLOOKUP(D101,[1]Planta!$A$4:$AC$1049,4,0),[1]Cargos!$A$1:$K$33,6,0)</f>
        <v>3834513</v>
      </c>
      <c r="I101" s="9"/>
    </row>
    <row r="102" spans="1:9" ht="15" x14ac:dyDescent="0.2">
      <c r="A102" s="7" t="str">
        <f>VLOOKUP(D102,[1]Planta!$A$4:$AC$1049,4,0)</f>
        <v>PROFESIONAL UNIVERSITARIO 219 3</v>
      </c>
      <c r="B102" s="7" t="str">
        <f>TRIM(CONCATENATE(VLOOKUP(D102,[2]EMPLEOS!$J$9:$M$1054,3,0), " ", VLOOKUP(D102,[2]EMPLEOS!$J$9:$M$1054,4,0)))</f>
        <v>CARDENAS GIRALDO</v>
      </c>
      <c r="C102" s="7" t="str">
        <f>VLOOKUP(D102,[2]EMPLEOS!$J$9:$M$1054,2,0)</f>
        <v>JOHN JAIRO</v>
      </c>
      <c r="D102" s="12">
        <v>16053311</v>
      </c>
      <c r="E102" s="7" t="str">
        <f>VLOOKUP(VLOOKUP(D102,[1]Planta!$A$4:$AC$1049,16,0),[1]TipoVinculacion!$A$1:$C$6,3,0)</f>
        <v>Carrera Administrativa</v>
      </c>
      <c r="F102" s="7" t="str">
        <f>VLOOKUP(D102,[1]Planta!$A$4:$AC$1049,8,0)</f>
        <v>ADMINISTRADOR DE EMPRESAS</v>
      </c>
      <c r="G102" s="7" t="str">
        <f>IF(VLOOKUP(D102,[1]Planta!$A$4:$AC$1049,10,0)=0," ",VLOOKUP(D102,[1]Planta!$A$4:$AC$1049,10,0))</f>
        <v/>
      </c>
      <c r="H102" s="8">
        <f>VLOOKUP(VLOOKUP(D102,[1]Planta!$A$4:$AC$1049,4,0),[1]Cargos!$A$1:$K$33,6,0)</f>
        <v>3524263</v>
      </c>
      <c r="I102" s="9"/>
    </row>
    <row r="103" spans="1:9" ht="15" x14ac:dyDescent="0.2">
      <c r="A103" s="7" t="str">
        <f>VLOOKUP(D103,[1]Planta!$A$4:$AC$1049,4,0)</f>
        <v>TECNICO OPERATIVO 314 5</v>
      </c>
      <c r="B103" s="7" t="str">
        <f>TRIM(CONCATENATE(VLOOKUP(D103,[2]EMPLEOS!$J$9:$M$1054,3,0), " ", VLOOKUP(D103,[2]EMPLEOS!$J$9:$M$1054,4,0)))</f>
        <v>DURAN GARCIA</v>
      </c>
      <c r="C103" s="7" t="str">
        <f>VLOOKUP(D103,[2]EMPLEOS!$J$9:$M$1054,2,0)</f>
        <v>FERNANDO</v>
      </c>
      <c r="D103" s="12">
        <v>16800742</v>
      </c>
      <c r="E103" s="7" t="str">
        <f>VLOOKUP(VLOOKUP(D103,[1]Planta!$A$4:$AC$1049,16,0),[1]TipoVinculacion!$A$1:$C$6,3,0)</f>
        <v>Carrera Administrativa</v>
      </c>
      <c r="F103" s="7" t="str">
        <f>VLOOKUP(D103,[1]Planta!$A$4:$AC$1049,8,0)</f>
        <v>TEC. PROFESIONAL EN SISTEMATIZACION; TEC. PROFESIONAL EN PROGRAMACION</v>
      </c>
      <c r="G103" s="7" t="str">
        <f>IF(VLOOKUP(D103,[1]Planta!$A$4:$AC$1049,10,0)=0," ",VLOOKUP(D103,[1]Planta!$A$4:$AC$1049,10,0))</f>
        <v xml:space="preserve"> </v>
      </c>
      <c r="H103" s="8">
        <f>VLOOKUP(VLOOKUP(D103,[1]Planta!$A$4:$AC$1049,4,0),[1]Cargos!$A$1:$K$33,6,0)</f>
        <v>2517786</v>
      </c>
      <c r="I103" s="9"/>
    </row>
    <row r="104" spans="1:9" ht="15" x14ac:dyDescent="0.2">
      <c r="A104" s="7" t="str">
        <f>VLOOKUP(D104,[1]Planta!$A$4:$AC$1049,4,0)</f>
        <v>PROFESIONAL UNIVERSITARIO 219 3</v>
      </c>
      <c r="B104" s="7" t="str">
        <f>TRIM(CONCATENATE(VLOOKUP(D104,[2]EMPLEOS!$J$9:$M$1054,3,0), " ", VLOOKUP(D104,[2]EMPLEOS!$J$9:$M$1054,4,0)))</f>
        <v>CORTES MORALES</v>
      </c>
      <c r="C104" s="7" t="str">
        <f>VLOOKUP(D104,[2]EMPLEOS!$J$9:$M$1054,2,0)</f>
        <v>GUILLERMO LEON</v>
      </c>
      <c r="D104" s="12">
        <v>17166243</v>
      </c>
      <c r="E104" s="7" t="str">
        <f>VLOOKUP(VLOOKUP(D104,[1]Planta!$A$4:$AC$1049,16,0),[1]TipoVinculacion!$A$1:$C$6,3,0)</f>
        <v>Carrera Administrativa</v>
      </c>
      <c r="F104" s="7" t="str">
        <f>VLOOKUP(D104,[1]Planta!$A$4:$AC$1049,8,0)</f>
        <v>INGENIERO INDUSTRIAL</v>
      </c>
      <c r="G104" s="7" t="str">
        <f>IF(VLOOKUP(D104,[1]Planta!$A$4:$AC$1049,10,0)=0," ",VLOOKUP(D104,[1]Planta!$A$4:$AC$1049,10,0))</f>
        <v>AUDITORIA DE SISTEMAS DE INFORMACION; GOBIERNO Y CONTROL DEL DISTRITO CAPITAL</v>
      </c>
      <c r="H104" s="8">
        <f>VLOOKUP(VLOOKUP(D104,[1]Planta!$A$4:$AC$1049,4,0),[1]Cargos!$A$1:$K$33,6,0)</f>
        <v>3524263</v>
      </c>
      <c r="I104" s="9"/>
    </row>
    <row r="105" spans="1:9" ht="15" x14ac:dyDescent="0.2">
      <c r="A105" s="7" t="str">
        <f>VLOOKUP(D105,[1]Planta!$A$4:$AC$1049,4,0)</f>
        <v>TECNICO OPERATIVO 314 5</v>
      </c>
      <c r="B105" s="7" t="str">
        <f>TRIM(CONCATENATE(VLOOKUP(D105,[2]EMPLEOS!$J$9:$M$1054,3,0), " ", VLOOKUP(D105,[2]EMPLEOS!$J$9:$M$1054,4,0)))</f>
        <v>PEREZ SERRANO</v>
      </c>
      <c r="C105" s="7" t="str">
        <f>VLOOKUP(D105,[2]EMPLEOS!$J$9:$M$1054,2,0)</f>
        <v>MARCO ANTONIO</v>
      </c>
      <c r="D105" s="12">
        <v>17174908</v>
      </c>
      <c r="E105" s="7" t="str">
        <f>VLOOKUP(VLOOKUP(D105,[1]Planta!$A$4:$AC$1049,16,0),[1]TipoVinculacion!$A$1:$C$6,3,0)</f>
        <v>Carrera Administrativa</v>
      </c>
      <c r="F105" s="7" t="str">
        <f>VLOOKUP(D105,[1]Planta!$A$4:$AC$1049,8,0)</f>
        <v>TERMINACION MATERIAS  (SIN GRADO)</v>
      </c>
      <c r="G105" s="7" t="str">
        <f>IF(VLOOKUP(D105,[1]Planta!$A$4:$AC$1049,10,0)=0," ",VLOOKUP(D105,[1]Planta!$A$4:$AC$1049,10,0))</f>
        <v/>
      </c>
      <c r="H105" s="8">
        <f>VLOOKUP(VLOOKUP(D105,[1]Planta!$A$4:$AC$1049,4,0),[1]Cargos!$A$1:$K$33,6,0)</f>
        <v>2517786</v>
      </c>
      <c r="I105" s="9"/>
    </row>
    <row r="106" spans="1:9" ht="15" x14ac:dyDescent="0.2">
      <c r="A106" s="7" t="str">
        <f>VLOOKUP(D106,[1]Planta!$A$4:$AC$1049,4,0)</f>
        <v>PROFESIONAL ESPECIALIZADO 222 5</v>
      </c>
      <c r="B106" s="7" t="str">
        <f>TRIM(CONCATENATE(VLOOKUP(D106,[2]EMPLEOS!$J$9:$M$1054,3,0), " ", VLOOKUP(D106,[2]EMPLEOS!$J$9:$M$1054,4,0)))</f>
        <v>CALDERON PERILLA</v>
      </c>
      <c r="C106" s="7" t="str">
        <f>VLOOKUP(D106,[2]EMPLEOS!$J$9:$M$1054,2,0)</f>
        <v>JORGE ALEJO</v>
      </c>
      <c r="D106" s="12">
        <v>17314439</v>
      </c>
      <c r="E106" s="7" t="str">
        <f>VLOOKUP(VLOOKUP(D106,[1]Planta!$A$4:$AC$1049,16,0),[1]TipoVinculacion!$A$1:$C$6,3,0)</f>
        <v>Carrera Administrativa</v>
      </c>
      <c r="F106" s="7" t="str">
        <f>VLOOKUP(D106,[1]Planta!$A$4:$AC$1049,8,0)</f>
        <v>ADMINISTRADOR PUBLICO</v>
      </c>
      <c r="G106" s="7" t="str">
        <f>IF(VLOOKUP(D106,[1]Planta!$A$4:$AC$1049,10,0)=0," ",VLOOKUP(D106,[1]Planta!$A$4:$AC$1049,10,0))</f>
        <v>FINANZAS PUBLICAS; MAGISTER EN. GOBIERNO Y POLITICAS PUBLICAS</v>
      </c>
      <c r="H106" s="8">
        <f>VLOOKUP(VLOOKUP(D106,[1]Planta!$A$4:$AC$1049,4,0),[1]Cargos!$A$1:$K$33,6,0)</f>
        <v>3834513</v>
      </c>
      <c r="I106" s="9"/>
    </row>
    <row r="107" spans="1:9" ht="15" x14ac:dyDescent="0.2">
      <c r="A107" s="7" t="str">
        <f>VLOOKUP(D107,[1]Planta!$A$4:$AC$1049,4,0)</f>
        <v>PROFESIONAL UNIVERSITARIO 219 1</v>
      </c>
      <c r="B107" s="7" t="str">
        <f>TRIM(CONCATENATE(VLOOKUP(D107,[2]EMPLEOS!$J$9:$M$1054,3,0), " ", VLOOKUP(D107,[2]EMPLEOS!$J$9:$M$1054,4,0)))</f>
        <v>PELAEZ MONTOYA</v>
      </c>
      <c r="C107" s="7" t="str">
        <f>VLOOKUP(D107,[2]EMPLEOS!$J$9:$M$1054,2,0)</f>
        <v>JORGE ENRIQUE</v>
      </c>
      <c r="D107" s="12">
        <v>17336566</v>
      </c>
      <c r="E107" s="7" t="str">
        <f>VLOOKUP(VLOOKUP(D107,[1]Planta!$A$4:$AC$1049,16,0),[1]TipoVinculacion!$A$1:$C$6,3,0)</f>
        <v>Carrera Administrativa</v>
      </c>
      <c r="F107" s="7" t="str">
        <f>VLOOKUP(D107,[1]Planta!$A$4:$AC$1049,8,0)</f>
        <v>INGENIERO AGRONOMO; INGENIERO DE SISTEMAS</v>
      </c>
      <c r="G107" s="7" t="str">
        <f>IF(VLOOKUP(D107,[1]Planta!$A$4:$AC$1049,10,0)=0," ",VLOOKUP(D107,[1]Planta!$A$4:$AC$1049,10,0))</f>
        <v>GERENCIA AMBIENTAL</v>
      </c>
      <c r="H107" s="8">
        <f>VLOOKUP(VLOOKUP(D107,[1]Planta!$A$4:$AC$1049,4,0),[1]Cargos!$A$1:$K$33,6,0)</f>
        <v>3249703</v>
      </c>
      <c r="I107" s="9"/>
    </row>
    <row r="108" spans="1:9" ht="15" x14ac:dyDescent="0.2">
      <c r="A108" s="7" t="str">
        <f>VLOOKUP(D108,[1]Planta!$A$4:$AC$1049,4,0)</f>
        <v>PROFESIONAL ESPECIALIZADO 222 7</v>
      </c>
      <c r="B108" s="7" t="str">
        <f>TRIM(CONCATENATE(VLOOKUP(D108,[2]EMPLEOS!$J$9:$M$1054,3,0), " ", VLOOKUP(D108,[2]EMPLEOS!$J$9:$M$1054,4,0)))</f>
        <v>PORRAS RODRIGUEZ</v>
      </c>
      <c r="C108" s="7" t="str">
        <f>VLOOKUP(D108,[2]EMPLEOS!$J$9:$M$1054,2,0)</f>
        <v>JAIME HERNANDO</v>
      </c>
      <c r="D108" s="12">
        <v>17583922</v>
      </c>
      <c r="E108" s="7" t="str">
        <f>VLOOKUP(VLOOKUP(D108,[1]Planta!$A$4:$AC$1049,16,0),[1]TipoVinculacion!$A$1:$C$6,3,0)</f>
        <v>Carrera Administrativa</v>
      </c>
      <c r="F108" s="7" t="str">
        <f>VLOOKUP(D108,[1]Planta!$A$4:$AC$1049,8,0)</f>
        <v>ECONOMISTA</v>
      </c>
      <c r="G108" s="7" t="str">
        <f>IF(VLOOKUP(D108,[1]Planta!$A$4:$AC$1049,10,0)=0," ",VLOOKUP(D108,[1]Planta!$A$4:$AC$1049,10,0))</f>
        <v>ECONOMIA</v>
      </c>
      <c r="H108" s="8">
        <f>VLOOKUP(VLOOKUP(D108,[1]Planta!$A$4:$AC$1049,4,0),[1]Cargos!$A$1:$K$33,6,0)</f>
        <v>4143561</v>
      </c>
      <c r="I108" s="9"/>
    </row>
    <row r="109" spans="1:9" ht="15" x14ac:dyDescent="0.2">
      <c r="A109" s="7" t="str">
        <f>VLOOKUP(D109,[1]Planta!$A$4:$AC$1049,4,0)</f>
        <v>PROFESIONAL ESPECIALIZADO 222 8</v>
      </c>
      <c r="B109" s="7" t="str">
        <f>TRIM(CONCATENATE(VLOOKUP(D109,[2]EMPLEOS!$J$9:$M$1054,3,0), " ", VLOOKUP(D109,[2]EMPLEOS!$J$9:$M$1054,4,0)))</f>
        <v>ARTUNDUAGA OCHOA</v>
      </c>
      <c r="C109" s="7" t="str">
        <f>VLOOKUP(D109,[2]EMPLEOS!$J$9:$M$1054,2,0)</f>
        <v>JAIRO</v>
      </c>
      <c r="D109" s="12">
        <v>17634977</v>
      </c>
      <c r="E109" s="7" t="str">
        <f>VLOOKUP(VLOOKUP(D109,[1]Planta!$A$4:$AC$1049,16,0),[1]TipoVinculacion!$A$1:$C$6,3,0)</f>
        <v>Carrera Administrativa</v>
      </c>
      <c r="F109" s="7" t="str">
        <f>VLOOKUP(D109,[1]Planta!$A$4:$AC$1049,8,0)</f>
        <v>INGENIERO INDUSTRIAL; PSICOLOGO SOCIAL</v>
      </c>
      <c r="G109" s="7" t="str">
        <f>IF(VLOOKUP(D109,[1]Planta!$A$4:$AC$1049,10,0)=0," ",VLOOKUP(D109,[1]Planta!$A$4:$AC$1049,10,0))</f>
        <v>HIGIENE Y SALUD OCUPACIONAL; DERECHO LABORAL Y RELACIONES INDUSTRIALES; MAESTRIA EN DESARROLLO DE RECURSOS HUMANOS Y GEST. DEL CONOC.</v>
      </c>
      <c r="H109" s="8">
        <f>VLOOKUP(VLOOKUP(D109,[1]Planta!$A$4:$AC$1049,4,0),[1]Cargos!$A$1:$K$33,6,0)</f>
        <v>4397214</v>
      </c>
      <c r="I109" s="9"/>
    </row>
    <row r="110" spans="1:9" ht="15" x14ac:dyDescent="0.2">
      <c r="A110" s="7" t="str">
        <f>VLOOKUP(D110,[1]Planta!$A$4:$AC$1049,4,0)</f>
        <v>PROFESIONAL UNIVERSITARIO 219 1</v>
      </c>
      <c r="B110" s="7" t="str">
        <f>TRIM(CONCATENATE(VLOOKUP(D110,[2]EMPLEOS!$J$9:$M$1054,3,0), " ", VLOOKUP(D110,[2]EMPLEOS!$J$9:$M$1054,4,0)))</f>
        <v>RODRIGUEZ BOTELLO</v>
      </c>
      <c r="C110" s="7" t="str">
        <f>VLOOKUP(D110,[2]EMPLEOS!$J$9:$M$1054,2,0)</f>
        <v>RIGOBERTO</v>
      </c>
      <c r="D110" s="12">
        <v>17971312</v>
      </c>
      <c r="E110" s="7" t="str">
        <f>VLOOKUP(VLOOKUP(D110,[1]Planta!$A$4:$AC$1049,16,0),[1]TipoVinculacion!$A$1:$C$6,3,0)</f>
        <v>Provisional</v>
      </c>
      <c r="F110" s="7" t="str">
        <f>VLOOKUP(D110,[1]Planta!$A$4:$AC$1049,8,0)</f>
        <v>ECONOMISTA</v>
      </c>
      <c r="G110" s="7" t="str">
        <f>IF(VLOOKUP(D110,[1]Planta!$A$4:$AC$1049,10,0)=0," ",VLOOKUP(D110,[1]Planta!$A$4:$AC$1049,10,0))</f>
        <v>MG. EN ECONOMIA</v>
      </c>
      <c r="H110" s="8">
        <f>VLOOKUP(VLOOKUP(D110,[1]Planta!$A$4:$AC$1049,4,0),[1]Cargos!$A$1:$K$33,6,0)</f>
        <v>3249703</v>
      </c>
      <c r="I110" s="9"/>
    </row>
    <row r="111" spans="1:9" ht="15" x14ac:dyDescent="0.2">
      <c r="A111" s="7" t="str">
        <f>VLOOKUP(D111,[1]Planta!$A$4:$AC$1049,4,0)</f>
        <v>PROFESIONAL UNIVERSITARIO 219 3</v>
      </c>
      <c r="B111" s="7" t="str">
        <f>TRIM(CONCATENATE(VLOOKUP(D111,[2]EMPLEOS!$J$9:$M$1054,3,0), " ", VLOOKUP(D111,[2]EMPLEOS!$J$9:$M$1054,4,0)))</f>
        <v>PELAEZ FERNANDEZ</v>
      </c>
      <c r="C111" s="7" t="str">
        <f>VLOOKUP(D111,[2]EMPLEOS!$J$9:$M$1054,2,0)</f>
        <v>HECTOR ALEJANDRO</v>
      </c>
      <c r="D111" s="12">
        <v>18387479</v>
      </c>
      <c r="E111" s="7" t="str">
        <f>VLOOKUP(VLOOKUP(D111,[1]Planta!$A$4:$AC$1049,16,0),[1]TipoVinculacion!$A$1:$C$6,3,0)</f>
        <v>Carrera Administrativa</v>
      </c>
      <c r="F111" s="7" t="str">
        <f>VLOOKUP(D111,[1]Planta!$A$4:$AC$1049,8,0)</f>
        <v>PERIODISTA; ABOGADO</v>
      </c>
      <c r="G111" s="7" t="str">
        <f>IF(VLOOKUP(D111,[1]Planta!$A$4:$AC$1049,10,0)=0," ",VLOOKUP(D111,[1]Planta!$A$4:$AC$1049,10,0))</f>
        <v>DERECHO CONTRACTUAL; DERECHO ADMINISTRATIVO</v>
      </c>
      <c r="H111" s="8">
        <f>VLOOKUP(VLOOKUP(D111,[1]Planta!$A$4:$AC$1049,4,0),[1]Cargos!$A$1:$K$33,6,0)</f>
        <v>3524263</v>
      </c>
      <c r="I111" s="9"/>
    </row>
    <row r="112" spans="1:9" ht="15" x14ac:dyDescent="0.2">
      <c r="A112" s="7" t="str">
        <f>VLOOKUP(D112,[1]Planta!$A$4:$AC$1049,4,0)</f>
        <v>DIRECTOR TECNICO 009 4</v>
      </c>
      <c r="B112" s="7" t="str">
        <f>TRIM(CONCATENATE(VLOOKUP(D112,[2]EMPLEOS!$J$9:$M$1054,3,0), " ", VLOOKUP(D112,[2]EMPLEOS!$J$9:$M$1054,4,0)))</f>
        <v>VELASQUEZ SALCEDO</v>
      </c>
      <c r="C112" s="7" t="str">
        <f>VLOOKUP(D112,[2]EMPLEOS!$J$9:$M$1054,2,0)</f>
        <v>OSCAR EFRAIN</v>
      </c>
      <c r="D112" s="12">
        <v>19017105</v>
      </c>
      <c r="E112" s="7" t="str">
        <f>VLOOKUP(VLOOKUP(D112,[1]Planta!$A$4:$AC$1049,16,0),[1]TipoVinculacion!$A$1:$C$6,3,0)</f>
        <v>Libre Nombramiento y Remoción</v>
      </c>
      <c r="F112" s="7" t="str">
        <f>VLOOKUP(D112,[1]Planta!$A$4:$AC$1049,8,0)</f>
        <v>CONTADOR PUBLICO</v>
      </c>
      <c r="G112" s="7" t="str">
        <f>IF(VLOOKUP(D112,[1]Planta!$A$4:$AC$1049,10,0)=0," ",VLOOKUP(D112,[1]Planta!$A$4:$AC$1049,10,0))</f>
        <v>GERENCIA DE PROGRAMAS Y EMPRESAS SOCIALES; DERECHO PUBLICO</v>
      </c>
      <c r="H112" s="8">
        <f>VLOOKUP(VLOOKUP(D112,[1]Planta!$A$4:$AC$1049,4,0),[1]Cargos!$A$1:$K$33,6,0)</f>
        <v>7193247</v>
      </c>
      <c r="I112" s="9"/>
    </row>
    <row r="113" spans="1:9" ht="15" x14ac:dyDescent="0.2">
      <c r="A113" s="7" t="str">
        <f>VLOOKUP(D113,[1]Planta!$A$4:$AC$1049,4,0)</f>
        <v>SUBDIRECTOR TECNICO 068 3</v>
      </c>
      <c r="B113" s="7" t="str">
        <f>TRIM(CONCATENATE(VLOOKUP(D113,[2]EMPLEOS!$J$9:$M$1054,3,0), " ", VLOOKUP(D113,[2]EMPLEOS!$J$9:$M$1054,4,0)))</f>
        <v>TORRES HERNANDEZ</v>
      </c>
      <c r="C113" s="7" t="str">
        <f>VLOOKUP(D113,[2]EMPLEOS!$J$9:$M$1054,2,0)</f>
        <v>JOSE HUGO</v>
      </c>
      <c r="D113" s="12">
        <v>19163523</v>
      </c>
      <c r="E113" s="7" t="str">
        <f>VLOOKUP(VLOOKUP(D113,[1]Planta!$A$4:$AC$1049,16,0),[1]TipoVinculacion!$A$1:$C$6,3,0)</f>
        <v>Libre Nombramiento y Remoción</v>
      </c>
      <c r="F113" s="7" t="str">
        <f>VLOOKUP(D113,[1]Planta!$A$4:$AC$1049,8,0)</f>
        <v>ECONOMISTA</v>
      </c>
      <c r="G113" s="7" t="str">
        <f>IF(VLOOKUP(D113,[1]Planta!$A$4:$AC$1049,10,0)=0," ",VLOOKUP(D113,[1]Planta!$A$4:$AC$1049,10,0))</f>
        <v/>
      </c>
      <c r="H113" s="8">
        <f>VLOOKUP(VLOOKUP(D113,[1]Planta!$A$4:$AC$1049,4,0),[1]Cargos!$A$1:$K$33,6,0)</f>
        <v>6989664</v>
      </c>
      <c r="I113" s="9"/>
    </row>
    <row r="114" spans="1:9" ht="15" x14ac:dyDescent="0.2">
      <c r="A114" s="7" t="str">
        <f>VLOOKUP(D114,[1]Planta!$A$4:$AC$1049,4,0)</f>
        <v>PROFESIONAL UNIVERSITARIO 219 3</v>
      </c>
      <c r="B114" s="7" t="str">
        <f>TRIM(CONCATENATE(VLOOKUP(D114,[2]EMPLEOS!$J$9:$M$1054,3,0), " ", VLOOKUP(D114,[2]EMPLEOS!$J$9:$M$1054,4,0)))</f>
        <v>SILVA CAMERO</v>
      </c>
      <c r="C114" s="7" t="str">
        <f>VLOOKUP(D114,[2]EMPLEOS!$J$9:$M$1054,2,0)</f>
        <v>CLAUDIO FERNANDO</v>
      </c>
      <c r="D114" s="12">
        <v>19174540</v>
      </c>
      <c r="E114" s="7" t="str">
        <f>VLOOKUP(VLOOKUP(D114,[1]Planta!$A$4:$AC$1049,16,0),[1]TipoVinculacion!$A$1:$C$6,3,0)</f>
        <v>Carrera Administrativa</v>
      </c>
      <c r="F114" s="7" t="str">
        <f>VLOOKUP(D114,[1]Planta!$A$4:$AC$1049,8,0)</f>
        <v>ADMINISTRADOR DE EMPRESAS</v>
      </c>
      <c r="G114" s="7" t="str">
        <f>IF(VLOOKUP(D114,[1]Planta!$A$4:$AC$1049,10,0)=0," ",VLOOKUP(D114,[1]Planta!$A$4:$AC$1049,10,0))</f>
        <v/>
      </c>
      <c r="H114" s="8">
        <f>VLOOKUP(VLOOKUP(D114,[1]Planta!$A$4:$AC$1049,4,0),[1]Cargos!$A$1:$K$33,6,0)</f>
        <v>3524263</v>
      </c>
      <c r="I114" s="9"/>
    </row>
    <row r="115" spans="1:9" ht="15" x14ac:dyDescent="0.2">
      <c r="A115" s="7" t="str">
        <f>VLOOKUP(D115,[1]Planta!$A$4:$AC$1049,4,0)</f>
        <v>PROFESIONAL UNIVERSITARIO 219 3</v>
      </c>
      <c r="B115" s="7" t="str">
        <f>TRIM(CONCATENATE(VLOOKUP(D115,[2]EMPLEOS!$J$9:$M$1054,3,0), " ", VLOOKUP(D115,[2]EMPLEOS!$J$9:$M$1054,4,0)))</f>
        <v>MELO RICO</v>
      </c>
      <c r="C115" s="7" t="str">
        <f>VLOOKUP(D115,[2]EMPLEOS!$J$9:$M$1054,2,0)</f>
        <v>OSCAR EDUARDO</v>
      </c>
      <c r="D115" s="12">
        <v>19176678</v>
      </c>
      <c r="E115" s="7" t="str">
        <f>VLOOKUP(VLOOKUP(D115,[1]Planta!$A$4:$AC$1049,16,0),[1]TipoVinculacion!$A$1:$C$6,3,0)</f>
        <v>Carrera Administrativa</v>
      </c>
      <c r="F115" s="7" t="str">
        <f>VLOOKUP(D115,[1]Planta!$A$4:$AC$1049,8,0)</f>
        <v>INGENIERO CIVIL</v>
      </c>
      <c r="G115" s="7" t="str">
        <f>IF(VLOOKUP(D115,[1]Planta!$A$4:$AC$1049,10,0)=0," ",VLOOKUP(D115,[1]Planta!$A$4:$AC$1049,10,0))</f>
        <v>GOBIERNO Y CONTROL DEL DISTRITO CAPITAL</v>
      </c>
      <c r="H115" s="8">
        <f>VLOOKUP(VLOOKUP(D115,[1]Planta!$A$4:$AC$1049,4,0),[1]Cargos!$A$1:$K$33,6,0)</f>
        <v>3524263</v>
      </c>
      <c r="I115" s="9"/>
    </row>
    <row r="116" spans="1:9" ht="15" x14ac:dyDescent="0.2">
      <c r="A116" s="7" t="str">
        <f>VLOOKUP(D116,[1]Planta!$A$4:$AC$1049,4,0)</f>
        <v>TECNICO OPERATIVO 314 3</v>
      </c>
      <c r="B116" s="7" t="str">
        <f>TRIM(CONCATENATE(VLOOKUP(D116,[2]EMPLEOS!$J$9:$M$1054,3,0), " ", VLOOKUP(D116,[2]EMPLEOS!$J$9:$M$1054,4,0)))</f>
        <v>SALAMANCA SUAREZ</v>
      </c>
      <c r="C116" s="7" t="str">
        <f>VLOOKUP(D116,[2]EMPLEOS!$J$9:$M$1054,2,0)</f>
        <v>JAIME ENRIQUE</v>
      </c>
      <c r="D116" s="12">
        <v>19195267</v>
      </c>
      <c r="E116" s="7" t="str">
        <f>VLOOKUP(VLOOKUP(D116,[1]Planta!$A$4:$AC$1049,16,0),[1]TipoVinculacion!$A$1:$C$6,3,0)</f>
        <v>Provisional</v>
      </c>
      <c r="F116" s="7" t="str">
        <f>VLOOKUP(D116,[1]Planta!$A$4:$AC$1049,8,0)</f>
        <v>TECNICO EN ADMINISTRACION</v>
      </c>
      <c r="G116" s="7" t="str">
        <f>IF(VLOOKUP(D116,[1]Planta!$A$4:$AC$1049,10,0)=0," ",VLOOKUP(D116,[1]Planta!$A$4:$AC$1049,10,0))</f>
        <v/>
      </c>
      <c r="H116" s="8">
        <f>VLOOKUP(VLOOKUP(D116,[1]Planta!$A$4:$AC$1049,4,0),[1]Cargos!$A$1:$K$33,6,0)</f>
        <v>2367588</v>
      </c>
      <c r="I116" s="9"/>
    </row>
    <row r="117" spans="1:9" ht="15" x14ac:dyDescent="0.2">
      <c r="A117" s="7" t="str">
        <f>VLOOKUP(D117,[1]Planta!$A$4:$AC$1049,4,0)</f>
        <v>PROFESIONAL UNIVERSITARIO 219 3</v>
      </c>
      <c r="B117" s="7" t="str">
        <f>TRIM(CONCATENATE(VLOOKUP(D117,[2]EMPLEOS!$J$9:$M$1054,3,0), " ", VLOOKUP(D117,[2]EMPLEOS!$J$9:$M$1054,4,0)))</f>
        <v>VILLARROEL SIERRA</v>
      </c>
      <c r="C117" s="7" t="str">
        <f>VLOOKUP(D117,[2]EMPLEOS!$J$9:$M$1054,2,0)</f>
        <v>EDUARDO HENRY</v>
      </c>
      <c r="D117" s="12">
        <v>19218700</v>
      </c>
      <c r="E117" s="7" t="str">
        <f>VLOOKUP(VLOOKUP(D117,[1]Planta!$A$4:$AC$1049,16,0),[1]TipoVinculacion!$A$1:$C$6,3,0)</f>
        <v>Carrera Administrativa</v>
      </c>
      <c r="F117" s="7" t="str">
        <f>VLOOKUP(D117,[1]Planta!$A$4:$AC$1049,8,0)</f>
        <v>ADMINISTRADOR DE EMPRESAS</v>
      </c>
      <c r="G117" s="7" t="str">
        <f>IF(VLOOKUP(D117,[1]Planta!$A$4:$AC$1049,10,0)=0," ",VLOOKUP(D117,[1]Planta!$A$4:$AC$1049,10,0))</f>
        <v>FORMULACION Y EVALUACION SOCIAL Y ECONOMICA DE PROYECTOS; EVALUACION Y CONTRUCCION DE INDICADORES DE GESTION</v>
      </c>
      <c r="H117" s="8">
        <f>VLOOKUP(VLOOKUP(D117,[1]Planta!$A$4:$AC$1049,4,0),[1]Cargos!$A$1:$K$33,6,0)</f>
        <v>3524263</v>
      </c>
      <c r="I117" s="9"/>
    </row>
    <row r="118" spans="1:9" ht="15" x14ac:dyDescent="0.2">
      <c r="A118" s="7" t="str">
        <f>VLOOKUP(D118,[1]Planta!$A$4:$AC$1049,4,0)</f>
        <v>ASESOR 105 1</v>
      </c>
      <c r="B118" s="7" t="str">
        <f>TRIM(CONCATENATE(VLOOKUP(D118,[2]EMPLEOS!$J$9:$M$1054,3,0), " ", VLOOKUP(D118,[2]EMPLEOS!$J$9:$M$1054,4,0)))</f>
        <v>MURCIA SEQUEDA</v>
      </c>
      <c r="C118" s="7" t="str">
        <f>VLOOKUP(D118,[2]EMPLEOS!$J$9:$M$1054,2,0)</f>
        <v>JORGE ORLANDO</v>
      </c>
      <c r="D118" s="12">
        <v>19222437</v>
      </c>
      <c r="E118" s="7" t="str">
        <f>VLOOKUP(VLOOKUP(D118,[1]Planta!$A$4:$AC$1049,16,0),[1]TipoVinculacion!$A$1:$C$6,3,0)</f>
        <v>Libre Nombramiento y Remoción</v>
      </c>
      <c r="F118" s="7" t="str">
        <f>VLOOKUP(D118,[1]Planta!$A$4:$AC$1049,8,0)</f>
        <v>ADMINISTRADOR PUBLICO</v>
      </c>
      <c r="G118" s="7" t="str">
        <f>IF(VLOOKUP(D118,[1]Planta!$A$4:$AC$1049,10,0)=0," ",VLOOKUP(D118,[1]Planta!$A$4:$AC$1049,10,0))</f>
        <v>SISTEMAS DE GESTION</v>
      </c>
      <c r="H118" s="8">
        <f>VLOOKUP(VLOOKUP(D118,[1]Planta!$A$4:$AC$1049,4,0),[1]Cargos!$A$1:$K$33,6,0)</f>
        <v>5736338</v>
      </c>
      <c r="I118" s="9"/>
    </row>
    <row r="119" spans="1:9" ht="15" x14ac:dyDescent="0.2">
      <c r="A119" s="7" t="str">
        <f>VLOOKUP(D119,[1]Planta!$A$4:$AC$1049,4,0)</f>
        <v>ASESOR 105 2</v>
      </c>
      <c r="B119" s="7" t="str">
        <f>TRIM(CONCATENATE(VLOOKUP(D119,[2]EMPLEOS!$J$9:$M$1054,3,0), " ", VLOOKUP(D119,[2]EMPLEOS!$J$9:$M$1054,4,0)))</f>
        <v>SUAREZ ALBA</v>
      </c>
      <c r="C119" s="7" t="str">
        <f>VLOOKUP(D119,[2]EMPLEOS!$J$9:$M$1054,2,0)</f>
        <v>LUIS ARMANDO</v>
      </c>
      <c r="D119" s="12">
        <v>19225620</v>
      </c>
      <c r="E119" s="7" t="str">
        <f>VLOOKUP(VLOOKUP(D119,[1]Planta!$A$4:$AC$1049,16,0),[1]TipoVinculacion!$A$1:$C$6,3,0)</f>
        <v>Libre Nombramiento y Remoción</v>
      </c>
      <c r="F119" s="7" t="str">
        <f>VLOOKUP(D119,[1]Planta!$A$4:$AC$1049,8,0)</f>
        <v>INGENIERO FORESTAL</v>
      </c>
      <c r="G119" s="7" t="str">
        <f>IF(VLOOKUP(D119,[1]Planta!$A$4:$AC$1049,10,0)=0," ",VLOOKUP(D119,[1]Planta!$A$4:$AC$1049,10,0))</f>
        <v/>
      </c>
      <c r="H119" s="8">
        <f>VLOOKUP(VLOOKUP(D119,[1]Planta!$A$4:$AC$1049,4,0),[1]Cargos!$A$1:$K$33,6,0)</f>
        <v>6823634</v>
      </c>
      <c r="I119" s="9"/>
    </row>
    <row r="120" spans="1:9" ht="15" x14ac:dyDescent="0.2">
      <c r="A120" s="7" t="str">
        <f>VLOOKUP(D120,[1]Planta!$A$4:$AC$1049,4,0)</f>
        <v>PROFESIONAL ESPECIALIZADO 222 7</v>
      </c>
      <c r="B120" s="7" t="str">
        <f>TRIM(CONCATENATE(VLOOKUP(D120,[2]EMPLEOS!$J$9:$M$1054,3,0), " ", VLOOKUP(D120,[2]EMPLEOS!$J$9:$M$1054,4,0)))</f>
        <v>VARGAS JIMENEZ</v>
      </c>
      <c r="C120" s="7" t="str">
        <f>VLOOKUP(D120,[2]EMPLEOS!$J$9:$M$1054,2,0)</f>
        <v>OSCAR GUSTAVO</v>
      </c>
      <c r="D120" s="12">
        <v>19237542</v>
      </c>
      <c r="E120" s="7" t="str">
        <f>VLOOKUP(VLOOKUP(D120,[1]Planta!$A$4:$AC$1049,16,0),[1]TipoVinculacion!$A$1:$C$6,3,0)</f>
        <v>Carrera Administrativa</v>
      </c>
      <c r="F120" s="7" t="str">
        <f>VLOOKUP(D120,[1]Planta!$A$4:$AC$1049,8,0)</f>
        <v>INGENIERO INDUSTRIAL</v>
      </c>
      <c r="G120" s="7" t="str">
        <f>IF(VLOOKUP(D120,[1]Planta!$A$4:$AC$1049,10,0)=0," ",VLOOKUP(D120,[1]Planta!$A$4:$AC$1049,10,0))</f>
        <v>MAGISTER EN CIENCIAS FINANCIERAS Y DE SISTEMAS</v>
      </c>
      <c r="H120" s="8">
        <f>VLOOKUP(VLOOKUP(D120,[1]Planta!$A$4:$AC$1049,4,0),[1]Cargos!$A$1:$K$33,6,0)</f>
        <v>4143561</v>
      </c>
      <c r="I120" s="9"/>
    </row>
    <row r="121" spans="1:9" ht="15" x14ac:dyDescent="0.2">
      <c r="A121" s="7" t="str">
        <f>VLOOKUP(D121,[1]Planta!$A$4:$AC$1049,4,0)</f>
        <v>PROFESIONAL ESPECIALIZADO 222 5</v>
      </c>
      <c r="B121" s="7" t="str">
        <f>TRIM(CONCATENATE(VLOOKUP(D121,[2]EMPLEOS!$J$9:$M$1054,3,0), " ", VLOOKUP(D121,[2]EMPLEOS!$J$9:$M$1054,4,0)))</f>
        <v>ROJAS CASTILLO</v>
      </c>
      <c r="C121" s="7" t="str">
        <f>VLOOKUP(D121,[2]EMPLEOS!$J$9:$M$1054,2,0)</f>
        <v>GUSTAVO RAUL</v>
      </c>
      <c r="D121" s="12">
        <v>19241912</v>
      </c>
      <c r="E121" s="7" t="str">
        <f>VLOOKUP(VLOOKUP(D121,[1]Planta!$A$4:$AC$1049,16,0),[1]TipoVinculacion!$A$1:$C$6,3,0)</f>
        <v>Carrera Administrativa</v>
      </c>
      <c r="F121" s="7" t="str">
        <f>VLOOKUP(D121,[1]Planta!$A$4:$AC$1049,8,0)</f>
        <v>CONTADOR PUBLICO</v>
      </c>
      <c r="G121" s="7" t="str">
        <f>IF(VLOOKUP(D121,[1]Planta!$A$4:$AC$1049,10,0)=0," ",VLOOKUP(D121,[1]Planta!$A$4:$AC$1049,10,0))</f>
        <v>ADMINISTRACION ESTRATEGICA DEL CONTROL INTERNO</v>
      </c>
      <c r="H121" s="8">
        <f>VLOOKUP(VLOOKUP(D121,[1]Planta!$A$4:$AC$1049,4,0),[1]Cargos!$A$1:$K$33,6,0)</f>
        <v>3834513</v>
      </c>
      <c r="I121" s="9"/>
    </row>
    <row r="122" spans="1:9" ht="15" x14ac:dyDescent="0.2">
      <c r="A122" s="7" t="str">
        <f>VLOOKUP(D122,[1]Planta!$A$4:$AC$1049,4,0)</f>
        <v>PROFESIONAL UNIVERSITARIO 219 3</v>
      </c>
      <c r="B122" s="7" t="str">
        <f>TRIM(CONCATENATE(VLOOKUP(D122,[2]EMPLEOS!$J$9:$M$1054,3,0), " ", VLOOKUP(D122,[2]EMPLEOS!$J$9:$M$1054,4,0)))</f>
        <v>ORTIZ ORJUELA</v>
      </c>
      <c r="C122" s="7" t="str">
        <f>VLOOKUP(D122,[2]EMPLEOS!$J$9:$M$1054,2,0)</f>
        <v>GUSTAVO ALIRIO</v>
      </c>
      <c r="D122" s="12">
        <v>19250013</v>
      </c>
      <c r="E122" s="7" t="str">
        <f>VLOOKUP(VLOOKUP(D122,[1]Planta!$A$4:$AC$1049,16,0),[1]TipoVinculacion!$A$1:$C$6,3,0)</f>
        <v>Carrera Administrativa</v>
      </c>
      <c r="F122" s="7" t="str">
        <f>VLOOKUP(D122,[1]Planta!$A$4:$AC$1049,8,0)</f>
        <v>ECONOMISTA</v>
      </c>
      <c r="G122" s="7" t="str">
        <f>IF(VLOOKUP(D122,[1]Planta!$A$4:$AC$1049,10,0)=0," ",VLOOKUP(D122,[1]Planta!$A$4:$AC$1049,10,0))</f>
        <v>GERENCIA FINANCIERA Y SISTEMAS</v>
      </c>
      <c r="H122" s="8">
        <f>VLOOKUP(VLOOKUP(D122,[1]Planta!$A$4:$AC$1049,4,0),[1]Cargos!$A$1:$K$33,6,0)</f>
        <v>3524263</v>
      </c>
      <c r="I122" s="9"/>
    </row>
    <row r="123" spans="1:9" ht="15" x14ac:dyDescent="0.2">
      <c r="A123" s="7" t="str">
        <f>VLOOKUP(D123,[1]Planta!$A$4:$AC$1049,4,0)</f>
        <v>GERENTE 039 1</v>
      </c>
      <c r="B123" s="7" t="str">
        <f>TRIM(CONCATENATE(VLOOKUP(D123,[2]EMPLEOS!$J$9:$M$1054,3,0), " ", VLOOKUP(D123,[2]EMPLEOS!$J$9:$M$1054,4,0)))</f>
        <v>BARBOSA ROJAS</v>
      </c>
      <c r="C123" s="7" t="str">
        <f>VLOOKUP(D123,[2]EMPLEOS!$J$9:$M$1054,2,0)</f>
        <v>JOSE DEMETRIO</v>
      </c>
      <c r="D123" s="12">
        <v>19253703</v>
      </c>
      <c r="E123" s="7" t="str">
        <f>VLOOKUP(VLOOKUP(D123,[1]Planta!$A$4:$AC$1049,16,0),[1]TipoVinculacion!$A$1:$C$6,3,0)</f>
        <v>Libre Nombramiento y Remoción</v>
      </c>
      <c r="F123" s="7" t="str">
        <f>VLOOKUP(D123,[1]Planta!$A$4:$AC$1049,8,0)</f>
        <v>ABOGADO</v>
      </c>
      <c r="G123" s="7" t="str">
        <f>IF(VLOOKUP(D123,[1]Planta!$A$4:$AC$1049,10,0)=0," ",VLOOKUP(D123,[1]Planta!$A$4:$AC$1049,10,0))</f>
        <v/>
      </c>
      <c r="H123" s="8">
        <f>VLOOKUP(VLOOKUP(D123,[1]Planta!$A$4:$AC$1049,4,0),[1]Cargos!$A$1:$K$33,6,0)</f>
        <v>5736338</v>
      </c>
      <c r="I123" s="9"/>
    </row>
    <row r="124" spans="1:9" ht="15" x14ac:dyDescent="0.2">
      <c r="A124" s="7" t="str">
        <f>VLOOKUP(D124,[1]Planta!$A$4:$AC$1049,4,0)</f>
        <v>TECNICO OPERATIVO 314 5</v>
      </c>
      <c r="B124" s="7" t="str">
        <f>TRIM(CONCATENATE(VLOOKUP(D124,[2]EMPLEOS!$J$9:$M$1054,3,0), " ", VLOOKUP(D124,[2]EMPLEOS!$J$9:$M$1054,4,0)))</f>
        <v>BENITEZ GARZON</v>
      </c>
      <c r="C124" s="7" t="str">
        <f>VLOOKUP(D124,[2]EMPLEOS!$J$9:$M$1054,2,0)</f>
        <v>CARLOS FERNANDO</v>
      </c>
      <c r="D124" s="12">
        <v>19255184</v>
      </c>
      <c r="E124" s="7" t="str">
        <f>VLOOKUP(VLOOKUP(D124,[1]Planta!$A$4:$AC$1049,16,0),[1]TipoVinculacion!$A$1:$C$6,3,0)</f>
        <v>Carrera Administrativa</v>
      </c>
      <c r="F124" s="7" t="str">
        <f>VLOOKUP(D124,[1]Planta!$A$4:$AC$1049,8,0)</f>
        <v>BACHILLER ACADEMICO</v>
      </c>
      <c r="G124" s="7" t="str">
        <f>IF(VLOOKUP(D124,[1]Planta!$A$4:$AC$1049,10,0)=0," ",VLOOKUP(D124,[1]Planta!$A$4:$AC$1049,10,0))</f>
        <v/>
      </c>
      <c r="H124" s="8">
        <f>VLOOKUP(VLOOKUP(D124,[1]Planta!$A$4:$AC$1049,4,0),[1]Cargos!$A$1:$K$33,6,0)</f>
        <v>2517786</v>
      </c>
      <c r="I124" s="9"/>
    </row>
    <row r="125" spans="1:9" ht="15" x14ac:dyDescent="0.2">
      <c r="A125" s="7" t="str">
        <f>VLOOKUP(D125,[1]Planta!$A$4:$AC$1049,4,0)</f>
        <v>PROFESIONAL ESPECIALIZADO 222 7</v>
      </c>
      <c r="B125" s="7" t="str">
        <f>TRIM(CONCATENATE(VLOOKUP(D125,[2]EMPLEOS!$J$9:$M$1054,3,0), " ", VLOOKUP(D125,[2]EMPLEOS!$J$9:$M$1054,4,0)))</f>
        <v>CARRENO BARAJAS</v>
      </c>
      <c r="C125" s="7" t="str">
        <f>VLOOKUP(D125,[2]EMPLEOS!$J$9:$M$1054,2,0)</f>
        <v>EDUARDO</v>
      </c>
      <c r="D125" s="12">
        <v>19262355</v>
      </c>
      <c r="E125" s="7" t="str">
        <f>VLOOKUP(VLOOKUP(D125,[1]Planta!$A$4:$AC$1049,16,0),[1]TipoVinculacion!$A$1:$C$6,3,0)</f>
        <v>Carrera Administrativa</v>
      </c>
      <c r="F125" s="7" t="str">
        <f>VLOOKUP(D125,[1]Planta!$A$4:$AC$1049,8,0)</f>
        <v>ECONOMISTA</v>
      </c>
      <c r="G125" s="7" t="str">
        <f>IF(VLOOKUP(D125,[1]Planta!$A$4:$AC$1049,10,0)=0," ",VLOOKUP(D125,[1]Planta!$A$4:$AC$1049,10,0))</f>
        <v>GERENCIA FINANCIERA</v>
      </c>
      <c r="H125" s="8">
        <f>VLOOKUP(VLOOKUP(D125,[1]Planta!$A$4:$AC$1049,4,0),[1]Cargos!$A$1:$K$33,6,0)</f>
        <v>4143561</v>
      </c>
      <c r="I125" s="9"/>
    </row>
    <row r="126" spans="1:9" ht="15" x14ac:dyDescent="0.2">
      <c r="A126" s="7" t="str">
        <f>VLOOKUP(D126,[1]Planta!$A$4:$AC$1049,4,0)</f>
        <v>PROFESIONAL ESPECIALIZADO 222 7</v>
      </c>
      <c r="B126" s="7" t="str">
        <f>TRIM(CONCATENATE(VLOOKUP(D126,[2]EMPLEOS!$J$9:$M$1054,3,0), " ", VLOOKUP(D126,[2]EMPLEOS!$J$9:$M$1054,4,0)))</f>
        <v>SOLANO RUIZ</v>
      </c>
      <c r="C126" s="7" t="str">
        <f>VLOOKUP(D126,[2]EMPLEOS!$J$9:$M$1054,2,0)</f>
        <v>JORGE ALBERTO</v>
      </c>
      <c r="D126" s="12">
        <v>19264212</v>
      </c>
      <c r="E126" s="7" t="str">
        <f>VLOOKUP(VLOOKUP(D126,[1]Planta!$A$4:$AC$1049,16,0),[1]TipoVinculacion!$A$1:$C$6,3,0)</f>
        <v>Carrera Administrativa</v>
      </c>
      <c r="F126" s="7" t="str">
        <f>VLOOKUP(D126,[1]Planta!$A$4:$AC$1049,8,0)</f>
        <v>INGENIERO FORESTAL</v>
      </c>
      <c r="G126" s="7" t="str">
        <f>IF(VLOOKUP(D126,[1]Planta!$A$4:$AC$1049,10,0)=0," ",VLOOKUP(D126,[1]Planta!$A$4:$AC$1049,10,0))</f>
        <v>DERECHO AMBIENTAL</v>
      </c>
      <c r="H126" s="8">
        <f>VLOOKUP(VLOOKUP(D126,[1]Planta!$A$4:$AC$1049,4,0),[1]Cargos!$A$1:$K$33,6,0)</f>
        <v>4143561</v>
      </c>
      <c r="I126" s="9"/>
    </row>
    <row r="127" spans="1:9" ht="15" x14ac:dyDescent="0.2">
      <c r="A127" s="7" t="str">
        <f>VLOOKUP(D127,[1]Planta!$A$4:$AC$1049,4,0)</f>
        <v>PROFESIONAL ESPECIALIZADO 222 7</v>
      </c>
      <c r="B127" s="7" t="str">
        <f>TRIM(CONCATENATE(VLOOKUP(D127,[2]EMPLEOS!$J$9:$M$1054,3,0), " ", VLOOKUP(D127,[2]EMPLEOS!$J$9:$M$1054,4,0)))</f>
        <v>TORRES LEON</v>
      </c>
      <c r="C127" s="7" t="str">
        <f>VLOOKUP(D127,[2]EMPLEOS!$J$9:$M$1054,2,0)</f>
        <v>ANTONIO JOSE</v>
      </c>
      <c r="D127" s="12">
        <v>19266109</v>
      </c>
      <c r="E127" s="7" t="str">
        <f>VLOOKUP(VLOOKUP(D127,[1]Planta!$A$4:$AC$1049,16,0),[1]TipoVinculacion!$A$1:$C$6,3,0)</f>
        <v>Carrera Administrativa</v>
      </c>
      <c r="F127" s="7" t="str">
        <f>VLOOKUP(D127,[1]Planta!$A$4:$AC$1049,8,0)</f>
        <v>ABOGADO</v>
      </c>
      <c r="G127" s="7" t="str">
        <f>IF(VLOOKUP(D127,[1]Planta!$A$4:$AC$1049,10,0)=0," ",VLOOKUP(D127,[1]Planta!$A$4:$AC$1049,10,0))</f>
        <v>DERECHO LABORAL Y RELACIONES INDUSTRIALES; DERECHO PUBLICO</v>
      </c>
      <c r="H127" s="8">
        <f>VLOOKUP(VLOOKUP(D127,[1]Planta!$A$4:$AC$1049,4,0),[1]Cargos!$A$1:$K$33,6,0)</f>
        <v>4143561</v>
      </c>
      <c r="I127" s="9"/>
    </row>
    <row r="128" spans="1:9" ht="15" x14ac:dyDescent="0.2">
      <c r="A128" s="7" t="str">
        <f>VLOOKUP(D128,[1]Planta!$A$4:$AC$1049,4,0)</f>
        <v>PROFESIONAL ESPECIALIZADO 222 7</v>
      </c>
      <c r="B128" s="7" t="str">
        <f>TRIM(CONCATENATE(VLOOKUP(D128,[2]EMPLEOS!$J$9:$M$1054,3,0), " ", VLOOKUP(D128,[2]EMPLEOS!$J$9:$M$1054,4,0)))</f>
        <v>HOME CELIS</v>
      </c>
      <c r="C128" s="7" t="str">
        <f>VLOOKUP(D128,[2]EMPLEOS!$J$9:$M$1054,2,0)</f>
        <v>CESAR ARTURO</v>
      </c>
      <c r="D128" s="12">
        <v>19267236</v>
      </c>
      <c r="E128" s="7" t="str">
        <f>VLOOKUP(VLOOKUP(D128,[1]Planta!$A$4:$AC$1049,16,0),[1]TipoVinculacion!$A$1:$C$6,3,0)</f>
        <v>Carrera Administrativa</v>
      </c>
      <c r="F128" s="7" t="str">
        <f>VLOOKUP(D128,[1]Planta!$A$4:$AC$1049,8,0)</f>
        <v>ECONOMISTA</v>
      </c>
      <c r="G128" s="7" t="str">
        <f>IF(VLOOKUP(D128,[1]Planta!$A$4:$AC$1049,10,0)=0," ",VLOOKUP(D128,[1]Planta!$A$4:$AC$1049,10,0))</f>
        <v>GOBIERNO Y CONTROL DEL DISTRITO</v>
      </c>
      <c r="H128" s="8">
        <f>VLOOKUP(VLOOKUP(D128,[1]Planta!$A$4:$AC$1049,4,0),[1]Cargos!$A$1:$K$33,6,0)</f>
        <v>4143561</v>
      </c>
      <c r="I128" s="9"/>
    </row>
    <row r="129" spans="1:9" ht="15" x14ac:dyDescent="0.2">
      <c r="A129" s="7" t="str">
        <f>VLOOKUP(D129,[1]Planta!$A$4:$AC$1049,4,0)</f>
        <v>PROFESIONAL ESPECIALIZADO 222 7</v>
      </c>
      <c r="B129" s="7" t="str">
        <f>TRIM(CONCATENATE(VLOOKUP(D129,[2]EMPLEOS!$J$9:$M$1054,3,0), " ", VLOOKUP(D129,[2]EMPLEOS!$J$9:$M$1054,4,0)))</f>
        <v>MENDIETA MENDIETA</v>
      </c>
      <c r="C129" s="7" t="str">
        <f>VLOOKUP(D129,[2]EMPLEOS!$J$9:$M$1054,2,0)</f>
        <v>GUSTAVO ALFONSO</v>
      </c>
      <c r="D129" s="12">
        <v>19268192</v>
      </c>
      <c r="E129" s="7" t="str">
        <f>VLOOKUP(VLOOKUP(D129,[1]Planta!$A$4:$AC$1049,16,0),[1]TipoVinculacion!$A$1:$C$6,3,0)</f>
        <v>Carrera Administrativa</v>
      </c>
      <c r="F129" s="7" t="str">
        <f>VLOOKUP(D129,[1]Planta!$A$4:$AC$1049,8,0)</f>
        <v>INGENIERO INDUSTRIAL</v>
      </c>
      <c r="G129" s="7" t="str">
        <f>IF(VLOOKUP(D129,[1]Planta!$A$4:$AC$1049,10,0)=0," ",VLOOKUP(D129,[1]Planta!$A$4:$AC$1049,10,0))</f>
        <v>GERENCIA DE RECURSOS HUMANOS</v>
      </c>
      <c r="H129" s="8">
        <f>VLOOKUP(VLOOKUP(D129,[1]Planta!$A$4:$AC$1049,4,0),[1]Cargos!$A$1:$K$33,6,0)</f>
        <v>4143561</v>
      </c>
      <c r="I129" s="9"/>
    </row>
    <row r="130" spans="1:9" ht="15" x14ac:dyDescent="0.2">
      <c r="A130" s="7" t="str">
        <f>VLOOKUP(D130,[1]Planta!$A$4:$AC$1049,4,0)</f>
        <v>PROFESIONAL ESPECIALIZADO 222 7</v>
      </c>
      <c r="B130" s="7" t="str">
        <f>TRIM(CONCATENATE(VLOOKUP(D130,[2]EMPLEOS!$J$9:$M$1054,3,0), " ", VLOOKUP(D130,[2]EMPLEOS!$J$9:$M$1054,4,0)))</f>
        <v>ARAGON MELO</v>
      </c>
      <c r="C130" s="7" t="str">
        <f>VLOOKUP(D130,[2]EMPLEOS!$J$9:$M$1054,2,0)</f>
        <v>CARLOS AUGUSTO</v>
      </c>
      <c r="D130" s="12">
        <v>19268858</v>
      </c>
      <c r="E130" s="7" t="str">
        <f>VLOOKUP(VLOOKUP(D130,[1]Planta!$A$4:$AC$1049,16,0),[1]TipoVinculacion!$A$1:$C$6,3,0)</f>
        <v>Carrera Administrativa</v>
      </c>
      <c r="F130" s="7" t="str">
        <f>VLOOKUP(D130,[1]Planta!$A$4:$AC$1049,8,0)</f>
        <v>ADMINISTRADOR DE EMPRESAS</v>
      </c>
      <c r="G130" s="7" t="str">
        <f>IF(VLOOKUP(D130,[1]Planta!$A$4:$AC$1049,10,0)=0," ",VLOOKUP(D130,[1]Planta!$A$4:$AC$1049,10,0))</f>
        <v>DERECHO PUBLICO</v>
      </c>
      <c r="H130" s="8">
        <f>VLOOKUP(VLOOKUP(D130,[1]Planta!$A$4:$AC$1049,4,0),[1]Cargos!$A$1:$K$33,6,0)</f>
        <v>4143561</v>
      </c>
      <c r="I130" s="9"/>
    </row>
    <row r="131" spans="1:9" ht="15" x14ac:dyDescent="0.2">
      <c r="A131" s="7" t="str">
        <f>VLOOKUP(D131,[1]Planta!$A$4:$AC$1049,4,0)</f>
        <v>PROFESIONAL ESPECIALIZADO 222 7</v>
      </c>
      <c r="B131" s="7" t="str">
        <f>TRIM(CONCATENATE(VLOOKUP(D131,[2]EMPLEOS!$J$9:$M$1054,3,0), " ", VLOOKUP(D131,[2]EMPLEOS!$J$9:$M$1054,4,0)))</f>
        <v>AVELLA DIAZ</v>
      </c>
      <c r="C131" s="7" t="str">
        <f>VLOOKUP(D131,[2]EMPLEOS!$J$9:$M$1054,2,0)</f>
        <v>EDGAR</v>
      </c>
      <c r="D131" s="12">
        <v>19270499</v>
      </c>
      <c r="E131" s="7" t="str">
        <f>VLOOKUP(VLOOKUP(D131,[1]Planta!$A$4:$AC$1049,16,0),[1]TipoVinculacion!$A$1:$C$6,3,0)</f>
        <v>Carrera Administrativa</v>
      </c>
      <c r="F131" s="7" t="str">
        <f>VLOOKUP(D131,[1]Planta!$A$4:$AC$1049,8,0)</f>
        <v>ECONOMISTA</v>
      </c>
      <c r="G131" s="7" t="str">
        <f>IF(VLOOKUP(D131,[1]Planta!$A$4:$AC$1049,10,0)=0," ",VLOOKUP(D131,[1]Planta!$A$4:$AC$1049,10,0))</f>
        <v>ECOLOGIA, MEDIO AMBIENTE Y DESARROLLO</v>
      </c>
      <c r="H131" s="8">
        <f>VLOOKUP(VLOOKUP(D131,[1]Planta!$A$4:$AC$1049,4,0),[1]Cargos!$A$1:$K$33,6,0)</f>
        <v>4143561</v>
      </c>
      <c r="I131" s="9"/>
    </row>
    <row r="132" spans="1:9" ht="15" x14ac:dyDescent="0.2">
      <c r="A132" s="7" t="str">
        <f>VLOOKUP(D132,[1]Planta!$A$4:$AC$1049,4,0)</f>
        <v>PROFESIONAL ESPECIALIZADO 222 7</v>
      </c>
      <c r="B132" s="7" t="str">
        <f>TRIM(CONCATENATE(VLOOKUP(D132,[2]EMPLEOS!$J$9:$M$1054,3,0), " ", VLOOKUP(D132,[2]EMPLEOS!$J$9:$M$1054,4,0)))</f>
        <v>CELIS GUERRERO</v>
      </c>
      <c r="C132" s="7" t="str">
        <f>VLOOKUP(D132,[2]EMPLEOS!$J$9:$M$1054,2,0)</f>
        <v>JUAN ALVARO</v>
      </c>
      <c r="D132" s="12">
        <v>19271783</v>
      </c>
      <c r="E132" s="7" t="str">
        <f>VLOOKUP(VLOOKUP(D132,[1]Planta!$A$4:$AC$1049,16,0),[1]TipoVinculacion!$A$1:$C$6,3,0)</f>
        <v>Carrera Administrativa</v>
      </c>
      <c r="F132" s="7" t="str">
        <f>VLOOKUP(D132,[1]Planta!$A$4:$AC$1049,8,0)</f>
        <v>CONTADOR PUBLICO; ECONOMISTA</v>
      </c>
      <c r="G132" s="7" t="str">
        <f>IF(VLOOKUP(D132,[1]Planta!$A$4:$AC$1049,10,0)=0," ",VLOOKUP(D132,[1]Planta!$A$4:$AC$1049,10,0))</f>
        <v>REVISORIA FISCAL; CONTROL INTERNO</v>
      </c>
      <c r="H132" s="8">
        <f>VLOOKUP(VLOOKUP(D132,[1]Planta!$A$4:$AC$1049,4,0),[1]Cargos!$A$1:$K$33,6,0)</f>
        <v>4143561</v>
      </c>
      <c r="I132" s="9"/>
    </row>
    <row r="133" spans="1:9" ht="15" x14ac:dyDescent="0.2">
      <c r="A133" s="7" t="str">
        <f>VLOOKUP(D133,[1]Planta!$A$4:$AC$1049,4,0)</f>
        <v>PROFESIONAL UNIVERSITARIO 219 3</v>
      </c>
      <c r="B133" s="7" t="str">
        <f>TRIM(CONCATENATE(VLOOKUP(D133,[2]EMPLEOS!$J$9:$M$1054,3,0), " ", VLOOKUP(D133,[2]EMPLEOS!$J$9:$M$1054,4,0)))</f>
        <v>GAMBOA GAMBOA</v>
      </c>
      <c r="C133" s="7" t="str">
        <f>VLOOKUP(D133,[2]EMPLEOS!$J$9:$M$1054,2,0)</f>
        <v>LUIS FERNANDO</v>
      </c>
      <c r="D133" s="12">
        <v>19272246</v>
      </c>
      <c r="E133" s="7" t="str">
        <f>VLOOKUP(VLOOKUP(D133,[1]Planta!$A$4:$AC$1049,16,0),[1]TipoVinculacion!$A$1:$C$6,3,0)</f>
        <v>Carrera Administrativa</v>
      </c>
      <c r="F133" s="7" t="str">
        <f>VLOOKUP(D133,[1]Planta!$A$4:$AC$1049,8,0)</f>
        <v>CONTADOR PUBLICO</v>
      </c>
      <c r="G133" s="7" t="str">
        <f>IF(VLOOKUP(D133,[1]Planta!$A$4:$AC$1049,10,0)=0," ",VLOOKUP(D133,[1]Planta!$A$4:$AC$1049,10,0))</f>
        <v>DERECHO DEL MEDIO AMBIENTE</v>
      </c>
      <c r="H133" s="8">
        <f>VLOOKUP(VLOOKUP(D133,[1]Planta!$A$4:$AC$1049,4,0),[1]Cargos!$A$1:$K$33,6,0)</f>
        <v>3524263</v>
      </c>
      <c r="I133" s="9"/>
    </row>
    <row r="134" spans="1:9" ht="15" x14ac:dyDescent="0.2">
      <c r="A134" s="7" t="str">
        <f>VLOOKUP(D134,[1]Planta!$A$4:$AC$1049,4,0)</f>
        <v>PROFESIONAL ESPECIALIZADO 222 7</v>
      </c>
      <c r="B134" s="7" t="str">
        <f>TRIM(CONCATENATE(VLOOKUP(D134,[2]EMPLEOS!$J$9:$M$1054,3,0), " ", VLOOKUP(D134,[2]EMPLEOS!$J$9:$M$1054,4,0)))</f>
        <v>INFANTE QUEVEDO</v>
      </c>
      <c r="C134" s="7" t="str">
        <f>VLOOKUP(D134,[2]EMPLEOS!$J$9:$M$1054,2,0)</f>
        <v>JOSE BENITO</v>
      </c>
      <c r="D134" s="12">
        <v>19272805</v>
      </c>
      <c r="E134" s="7" t="str">
        <f>VLOOKUP(VLOOKUP(D134,[1]Planta!$A$4:$AC$1049,16,0),[1]TipoVinculacion!$A$1:$C$6,3,0)</f>
        <v>Carrera Administrativa</v>
      </c>
      <c r="F134" s="7" t="str">
        <f>VLOOKUP(D134,[1]Planta!$A$4:$AC$1049,8,0)</f>
        <v>INGENIERO INDUSTRIAL</v>
      </c>
      <c r="G134" s="7" t="str">
        <f>IF(VLOOKUP(D134,[1]Planta!$A$4:$AC$1049,10,0)=0," ",VLOOKUP(D134,[1]Planta!$A$4:$AC$1049,10,0))</f>
        <v>ANALISIS Y ADMINISTRACION FINANCIERA</v>
      </c>
      <c r="H134" s="8">
        <f>VLOOKUP(VLOOKUP(D134,[1]Planta!$A$4:$AC$1049,4,0),[1]Cargos!$A$1:$K$33,6,0)</f>
        <v>4143561</v>
      </c>
      <c r="I134" s="9"/>
    </row>
    <row r="135" spans="1:9" ht="15" x14ac:dyDescent="0.2">
      <c r="A135" s="7" t="str">
        <f>VLOOKUP(D135,[1]Planta!$A$4:$AC$1049,4,0)</f>
        <v>CONDUCTOR MECANICO 482 4</v>
      </c>
      <c r="B135" s="7" t="str">
        <f>TRIM(CONCATENATE(VLOOKUP(D135,[2]EMPLEOS!$J$9:$M$1054,3,0), " ", VLOOKUP(D135,[2]EMPLEOS!$J$9:$M$1054,4,0)))</f>
        <v>MARTINEZ CUERVO</v>
      </c>
      <c r="C135" s="7" t="str">
        <f>VLOOKUP(D135,[2]EMPLEOS!$J$9:$M$1054,2,0)</f>
        <v>JORGE ENRIQUE</v>
      </c>
      <c r="D135" s="12">
        <v>19274032</v>
      </c>
      <c r="E135" s="7" t="str">
        <f>VLOOKUP(VLOOKUP(D135,[1]Planta!$A$4:$AC$1049,16,0),[1]TipoVinculacion!$A$1:$C$6,3,0)</f>
        <v>Carrera Administrativa</v>
      </c>
      <c r="F135" s="7" t="str">
        <f>VLOOKUP(D135,[1]Planta!$A$4:$AC$1049,8,0)</f>
        <v>NO ES BACHILLER</v>
      </c>
      <c r="G135" s="7" t="str">
        <f>IF(VLOOKUP(D135,[1]Planta!$A$4:$AC$1049,10,0)=0," ",VLOOKUP(D135,[1]Planta!$A$4:$AC$1049,10,0))</f>
        <v/>
      </c>
      <c r="H135" s="8">
        <f>VLOOKUP(VLOOKUP(D135,[1]Planta!$A$4:$AC$1049,4,0),[1]Cargos!$A$1:$K$33,6,0)</f>
        <v>1579261</v>
      </c>
      <c r="I135" s="9"/>
    </row>
    <row r="136" spans="1:9" ht="15" x14ac:dyDescent="0.2">
      <c r="A136" s="7" t="str">
        <f>VLOOKUP(D136,[1]Planta!$A$4:$AC$1049,4,0)</f>
        <v>PROFESIONAL ESPECIALIZADO 222 7</v>
      </c>
      <c r="B136" s="7" t="str">
        <f>TRIM(CONCATENATE(VLOOKUP(D136,[2]EMPLEOS!$J$9:$M$1054,3,0), " ", VLOOKUP(D136,[2]EMPLEOS!$J$9:$M$1054,4,0)))</f>
        <v>VERA CRUZ</v>
      </c>
      <c r="C136" s="7" t="str">
        <f>VLOOKUP(D136,[2]EMPLEOS!$J$9:$M$1054,2,0)</f>
        <v>JAIME VIRGILIO</v>
      </c>
      <c r="D136" s="12">
        <v>19275672</v>
      </c>
      <c r="E136" s="7" t="str">
        <f>VLOOKUP(VLOOKUP(D136,[1]Planta!$A$4:$AC$1049,16,0),[1]TipoVinculacion!$A$1:$C$6,3,0)</f>
        <v>Provisional</v>
      </c>
      <c r="F136" s="7" t="str">
        <f>VLOOKUP(D136,[1]Planta!$A$4:$AC$1049,8,0)</f>
        <v>CONTADOR PUBLICO</v>
      </c>
      <c r="G136" s="7" t="str">
        <f>IF(VLOOKUP(D136,[1]Planta!$A$4:$AC$1049,10,0)=0," ",VLOOKUP(D136,[1]Planta!$A$4:$AC$1049,10,0))</f>
        <v>AUDITORIA DE SISTEMAS DE INFORMACION</v>
      </c>
      <c r="H136" s="8">
        <f>VLOOKUP(VLOOKUP(D136,[1]Planta!$A$4:$AC$1049,4,0),[1]Cargos!$A$1:$K$33,6,0)</f>
        <v>4143561</v>
      </c>
      <c r="I136" s="9"/>
    </row>
    <row r="137" spans="1:9" ht="15" x14ac:dyDescent="0.2">
      <c r="A137" s="7" t="str">
        <f>VLOOKUP(D137,[1]Planta!$A$4:$AC$1049,4,0)</f>
        <v>PROFESIONAL UNIVERSITARIO 219 3</v>
      </c>
      <c r="B137" s="7" t="str">
        <f>TRIM(CONCATENATE(VLOOKUP(D137,[2]EMPLEOS!$J$9:$M$1054,3,0), " ", VLOOKUP(D137,[2]EMPLEOS!$J$9:$M$1054,4,0)))</f>
        <v>CUESTA NOVOA</v>
      </c>
      <c r="C137" s="7" t="str">
        <f>VLOOKUP(D137,[2]EMPLEOS!$J$9:$M$1054,2,0)</f>
        <v>HENRY MANUEL</v>
      </c>
      <c r="D137" s="12">
        <v>19276592</v>
      </c>
      <c r="E137" s="7" t="str">
        <f>VLOOKUP(VLOOKUP(D137,[1]Planta!$A$4:$AC$1049,16,0),[1]TipoVinculacion!$A$1:$C$6,3,0)</f>
        <v>Carrera Administrativa</v>
      </c>
      <c r="F137" s="7" t="str">
        <f>VLOOKUP(D137,[1]Planta!$A$4:$AC$1049,8,0)</f>
        <v>INGENIERO DE SISTEMAS</v>
      </c>
      <c r="G137" s="7" t="str">
        <f>IF(VLOOKUP(D137,[1]Planta!$A$4:$AC$1049,10,0)=0," ",VLOOKUP(D137,[1]Planta!$A$4:$AC$1049,10,0))</f>
        <v>GESTION PUBLICA E INVESTIGACIONES ADMINISTRATIVAS</v>
      </c>
      <c r="H137" s="8">
        <f>VLOOKUP(VLOOKUP(D137,[1]Planta!$A$4:$AC$1049,4,0),[1]Cargos!$A$1:$K$33,6,0)</f>
        <v>3524263</v>
      </c>
      <c r="I137" s="9"/>
    </row>
    <row r="138" spans="1:9" ht="15" x14ac:dyDescent="0.2">
      <c r="A138" s="7" t="str">
        <f>VLOOKUP(D138,[1]Planta!$A$4:$AC$1049,4,0)</f>
        <v>PROFESIONAL UNIVERSITARIO 219 3</v>
      </c>
      <c r="B138" s="7" t="str">
        <f>TRIM(CONCATENATE(VLOOKUP(D138,[2]EMPLEOS!$J$9:$M$1054,3,0), " ", VLOOKUP(D138,[2]EMPLEOS!$J$9:$M$1054,4,0)))</f>
        <v>GARZON GONZALEZ</v>
      </c>
      <c r="C138" s="7" t="str">
        <f>VLOOKUP(D138,[2]EMPLEOS!$J$9:$M$1054,2,0)</f>
        <v>NESTOR GUSTAVO</v>
      </c>
      <c r="D138" s="12">
        <v>19277170</v>
      </c>
      <c r="E138" s="7" t="str">
        <f>VLOOKUP(VLOOKUP(D138,[1]Planta!$A$4:$AC$1049,16,0),[1]TipoVinculacion!$A$1:$C$6,3,0)</f>
        <v>Carrera Administrativa</v>
      </c>
      <c r="F138" s="7" t="str">
        <f>VLOOKUP(D138,[1]Planta!$A$4:$AC$1049,8,0)</f>
        <v>ABOGADO</v>
      </c>
      <c r="G138" s="7" t="str">
        <f>IF(VLOOKUP(D138,[1]Planta!$A$4:$AC$1049,10,0)=0," ",VLOOKUP(D138,[1]Planta!$A$4:$AC$1049,10,0))</f>
        <v>DERECHO TRIBUTARIO Y ADUANERO</v>
      </c>
      <c r="H138" s="8">
        <f>VLOOKUP(VLOOKUP(D138,[1]Planta!$A$4:$AC$1049,4,0),[1]Cargos!$A$1:$K$33,6,0)</f>
        <v>3524263</v>
      </c>
      <c r="I138" s="9"/>
    </row>
    <row r="139" spans="1:9" ht="15" x14ac:dyDescent="0.2">
      <c r="A139" s="7" t="str">
        <f>VLOOKUP(D139,[1]Planta!$A$4:$AC$1049,4,0)</f>
        <v>TECNICO OPERATIVO 314 5</v>
      </c>
      <c r="B139" s="7" t="str">
        <f>TRIM(CONCATENATE(VLOOKUP(D139,[2]EMPLEOS!$J$9:$M$1054,3,0), " ", VLOOKUP(D139,[2]EMPLEOS!$J$9:$M$1054,4,0)))</f>
        <v>BARRETO ESCOBAR</v>
      </c>
      <c r="C139" s="7" t="str">
        <f>VLOOKUP(D139,[2]EMPLEOS!$J$9:$M$1054,2,0)</f>
        <v>HEMBERT ALEXANDER</v>
      </c>
      <c r="D139" s="12">
        <v>19277816</v>
      </c>
      <c r="E139" s="7" t="str">
        <f>VLOOKUP(VLOOKUP(D139,[1]Planta!$A$4:$AC$1049,16,0),[1]TipoVinculacion!$A$1:$C$6,3,0)</f>
        <v>Carrera Administrativa</v>
      </c>
      <c r="F139" s="7" t="str">
        <f>VLOOKUP(D139,[1]Planta!$A$4:$AC$1049,8,0)</f>
        <v>TECNICO EN SISTEMAS</v>
      </c>
      <c r="G139" s="7" t="str">
        <f>IF(VLOOKUP(D139,[1]Planta!$A$4:$AC$1049,10,0)=0," ",VLOOKUP(D139,[1]Planta!$A$4:$AC$1049,10,0))</f>
        <v/>
      </c>
      <c r="H139" s="8">
        <f>VLOOKUP(VLOOKUP(D139,[1]Planta!$A$4:$AC$1049,4,0),[1]Cargos!$A$1:$K$33,6,0)</f>
        <v>2517786</v>
      </c>
      <c r="I139" s="9"/>
    </row>
    <row r="140" spans="1:9" ht="15" x14ac:dyDescent="0.2">
      <c r="A140" s="7" t="str">
        <f>VLOOKUP(D140,[1]Planta!$A$4:$AC$1049,4,0)</f>
        <v>PROFESIONAL ESPECIALIZADO 222 7</v>
      </c>
      <c r="B140" s="7" t="str">
        <f>TRIM(CONCATENATE(VLOOKUP(D140,[2]EMPLEOS!$J$9:$M$1054,3,0), " ", VLOOKUP(D140,[2]EMPLEOS!$J$9:$M$1054,4,0)))</f>
        <v>BOBADILLA MENDEZ</v>
      </c>
      <c r="C140" s="7" t="str">
        <f>VLOOKUP(D140,[2]EMPLEOS!$J$9:$M$1054,2,0)</f>
        <v>GUILLERMO</v>
      </c>
      <c r="D140" s="12">
        <v>19291864</v>
      </c>
      <c r="E140" s="7" t="str">
        <f>VLOOKUP(VLOOKUP(D140,[1]Planta!$A$4:$AC$1049,16,0),[1]TipoVinculacion!$A$1:$C$6,3,0)</f>
        <v>Carrera Administrativa</v>
      </c>
      <c r="F140" s="7" t="str">
        <f>VLOOKUP(D140,[1]Planta!$A$4:$AC$1049,8,0)</f>
        <v>ABOGADO</v>
      </c>
      <c r="G140" s="7" t="str">
        <f>IF(VLOOKUP(D140,[1]Planta!$A$4:$AC$1049,10,0)=0," ",VLOOKUP(D140,[1]Planta!$A$4:$AC$1049,10,0))</f>
        <v>GESTION PUBLICA</v>
      </c>
      <c r="H140" s="8">
        <f>VLOOKUP(VLOOKUP(D140,[1]Planta!$A$4:$AC$1049,4,0),[1]Cargos!$A$1:$K$33,6,0)</f>
        <v>4143561</v>
      </c>
      <c r="I140" s="9"/>
    </row>
    <row r="141" spans="1:9" ht="15" x14ac:dyDescent="0.2">
      <c r="A141" s="7" t="str">
        <f>VLOOKUP(D141,[1]Planta!$A$4:$AC$1049,4,0)</f>
        <v>PROFESIONAL ESPECIALIZADO 222 7</v>
      </c>
      <c r="B141" s="7" t="str">
        <f>TRIM(CONCATENATE(VLOOKUP(D141,[2]EMPLEOS!$J$9:$M$1054,3,0), " ", VLOOKUP(D141,[2]EMPLEOS!$J$9:$M$1054,4,0)))</f>
        <v>PENA ANGULO</v>
      </c>
      <c r="C141" s="7" t="str">
        <f>VLOOKUP(D141,[2]EMPLEOS!$J$9:$M$1054,2,0)</f>
        <v>LUIS FRANCISCO</v>
      </c>
      <c r="D141" s="12">
        <v>19294922</v>
      </c>
      <c r="E141" s="7" t="str">
        <f>VLOOKUP(VLOOKUP(D141,[1]Planta!$A$4:$AC$1049,16,0),[1]TipoVinculacion!$A$1:$C$6,3,0)</f>
        <v>Carrera Administrativa</v>
      </c>
      <c r="F141" s="7" t="str">
        <f>VLOOKUP(D141,[1]Planta!$A$4:$AC$1049,8,0)</f>
        <v>ECONOMISTA; ABOGADO</v>
      </c>
      <c r="G141" s="7" t="str">
        <f>IF(VLOOKUP(D141,[1]Planta!$A$4:$AC$1049,10,0)=0," ",VLOOKUP(D141,[1]Planta!$A$4:$AC$1049,10,0))</f>
        <v/>
      </c>
      <c r="H141" s="8">
        <f>VLOOKUP(VLOOKUP(D141,[1]Planta!$A$4:$AC$1049,4,0),[1]Cargos!$A$1:$K$33,6,0)</f>
        <v>4143561</v>
      </c>
      <c r="I141" s="9"/>
    </row>
    <row r="142" spans="1:9" ht="15" x14ac:dyDescent="0.2">
      <c r="A142" s="7" t="str">
        <f>VLOOKUP(D142,[1]Planta!$A$4:$AC$1049,4,0)</f>
        <v>PROFESIONAL ESPECIALIZADO 222 7</v>
      </c>
      <c r="B142" s="7" t="str">
        <f>TRIM(CONCATENATE(VLOOKUP(D142,[2]EMPLEOS!$J$9:$M$1054,3,0), " ", VLOOKUP(D142,[2]EMPLEOS!$J$9:$M$1054,4,0)))</f>
        <v>TERAN CARDENAS</v>
      </c>
      <c r="C142" s="7" t="str">
        <f>VLOOKUP(D142,[2]EMPLEOS!$J$9:$M$1054,2,0)</f>
        <v>LUIS FELIPE</v>
      </c>
      <c r="D142" s="12">
        <v>19296783</v>
      </c>
      <c r="E142" s="7" t="str">
        <f>VLOOKUP(VLOOKUP(D142,[1]Planta!$A$4:$AC$1049,16,0),[1]TipoVinculacion!$A$1:$C$6,3,0)</f>
        <v>Carrera Administrativa</v>
      </c>
      <c r="F142" s="7" t="str">
        <f>VLOOKUP(D142,[1]Planta!$A$4:$AC$1049,8,0)</f>
        <v>ADMINISTRADOR PUBLICO</v>
      </c>
      <c r="G142" s="7" t="str">
        <f>IF(VLOOKUP(D142,[1]Planta!$A$4:$AC$1049,10,0)=0," ",VLOOKUP(D142,[1]Planta!$A$4:$AC$1049,10,0))</f>
        <v>ADMINISTRACION DE LA PLANEACION URBANA Y REGIONAL</v>
      </c>
      <c r="H142" s="8">
        <f>VLOOKUP(VLOOKUP(D142,[1]Planta!$A$4:$AC$1049,4,0),[1]Cargos!$A$1:$K$33,6,0)</f>
        <v>4143561</v>
      </c>
      <c r="I142" s="9"/>
    </row>
    <row r="143" spans="1:9" ht="15" x14ac:dyDescent="0.2">
      <c r="A143" s="7" t="str">
        <f>VLOOKUP(D143,[1]Planta!$A$4:$AC$1049,4,0)</f>
        <v>TECNICO OPERATIVO 314 3</v>
      </c>
      <c r="B143" s="7" t="str">
        <f>TRIM(CONCATENATE(VLOOKUP(D143,[2]EMPLEOS!$J$9:$M$1054,3,0), " ", VLOOKUP(D143,[2]EMPLEOS!$J$9:$M$1054,4,0)))</f>
        <v>BERNAL GALINDO</v>
      </c>
      <c r="C143" s="7" t="str">
        <f>VLOOKUP(D143,[2]EMPLEOS!$J$9:$M$1054,2,0)</f>
        <v>LUIS EDUARDO</v>
      </c>
      <c r="D143" s="12">
        <v>19302560</v>
      </c>
      <c r="E143" s="7" t="str">
        <f>VLOOKUP(VLOOKUP(D143,[1]Planta!$A$4:$AC$1049,16,0),[1]TipoVinculacion!$A$1:$C$6,3,0)</f>
        <v>Carrera Administrativa</v>
      </c>
      <c r="F143" s="7" t="str">
        <f>VLOOKUP(D143,[1]Planta!$A$4:$AC$1049,8,0)</f>
        <v>ESTUDIANTE DE LICENCIATURA EN MATEMATICAS</v>
      </c>
      <c r="G143" s="7" t="str">
        <f>IF(VLOOKUP(D143,[1]Planta!$A$4:$AC$1049,10,0)=0," ",VLOOKUP(D143,[1]Planta!$A$4:$AC$1049,10,0))</f>
        <v/>
      </c>
      <c r="H143" s="8">
        <f>VLOOKUP(VLOOKUP(D143,[1]Planta!$A$4:$AC$1049,4,0),[1]Cargos!$A$1:$K$33,6,0)</f>
        <v>2367588</v>
      </c>
      <c r="I143" s="9"/>
    </row>
    <row r="144" spans="1:9" ht="15" x14ac:dyDescent="0.2">
      <c r="A144" s="7" t="str">
        <f>VLOOKUP(D144,[1]Planta!$A$4:$AC$1049,4,0)</f>
        <v>PROFESIONAL ESPECIALIZADO 222 7</v>
      </c>
      <c r="B144" s="7" t="str">
        <f>TRIM(CONCATENATE(VLOOKUP(D144,[2]EMPLEOS!$J$9:$M$1054,3,0), " ", VLOOKUP(D144,[2]EMPLEOS!$J$9:$M$1054,4,0)))</f>
        <v>MERIZALDE SALAZAR</v>
      </c>
      <c r="C144" s="7" t="str">
        <f>VLOOKUP(D144,[2]EMPLEOS!$J$9:$M$1054,2,0)</f>
        <v>EDUARDO MARIA</v>
      </c>
      <c r="D144" s="12">
        <v>19302972</v>
      </c>
      <c r="E144" s="7" t="str">
        <f>VLOOKUP(VLOOKUP(D144,[1]Planta!$A$4:$AC$1049,16,0),[1]TipoVinculacion!$A$1:$C$6,3,0)</f>
        <v>Provisional</v>
      </c>
      <c r="F144" s="7" t="str">
        <f>VLOOKUP(D144,[1]Planta!$A$4:$AC$1049,8,0)</f>
        <v>ADMINISTRADOR DE EMPRESAS</v>
      </c>
      <c r="G144" s="7" t="str">
        <f>IF(VLOOKUP(D144,[1]Planta!$A$4:$AC$1049,10,0)=0," ",VLOOKUP(D144,[1]Planta!$A$4:$AC$1049,10,0))</f>
        <v/>
      </c>
      <c r="H144" s="8">
        <f>VLOOKUP(VLOOKUP(D144,[1]Planta!$A$4:$AC$1049,4,0),[1]Cargos!$A$1:$K$33,6,0)</f>
        <v>4143561</v>
      </c>
      <c r="I144" s="9"/>
    </row>
    <row r="145" spans="1:9" ht="15" x14ac:dyDescent="0.2">
      <c r="A145" s="7" t="str">
        <f>VLOOKUP(D145,[1]Planta!$A$4:$AC$1049,4,0)</f>
        <v>PROFESIONAL ESPECIALIZADO 222 7</v>
      </c>
      <c r="B145" s="7" t="str">
        <f>TRIM(CONCATENATE(VLOOKUP(D145,[2]EMPLEOS!$J$9:$M$1054,3,0), " ", VLOOKUP(D145,[2]EMPLEOS!$J$9:$M$1054,4,0)))</f>
        <v>MORA CASCAVITA</v>
      </c>
      <c r="C145" s="7" t="str">
        <f>VLOOKUP(D145,[2]EMPLEOS!$J$9:$M$1054,2,0)</f>
        <v>JORGE AUGUSTO</v>
      </c>
      <c r="D145" s="12">
        <v>19306108</v>
      </c>
      <c r="E145" s="7" t="str">
        <f>VLOOKUP(VLOOKUP(D145,[1]Planta!$A$4:$AC$1049,16,0),[1]TipoVinculacion!$A$1:$C$6,3,0)</f>
        <v>Carrera Administrativa</v>
      </c>
      <c r="F145" s="7" t="str">
        <f>VLOOKUP(D145,[1]Planta!$A$4:$AC$1049,8,0)</f>
        <v>ECONOMISTA</v>
      </c>
      <c r="G145" s="7" t="str">
        <f>IF(VLOOKUP(D145,[1]Planta!$A$4:$AC$1049,10,0)=0," ",VLOOKUP(D145,[1]Planta!$A$4:$AC$1049,10,0))</f>
        <v>FORMULACION Y EVALUACION DE PROYECTOS; INFORMATICA PARA LA GERENCIA DE PROYECTOS; MAGISTER EN GESTION Y EVALUACION DE PROYECTOS DE INVERSION</v>
      </c>
      <c r="H145" s="8">
        <f>VLOOKUP(VLOOKUP(D145,[1]Planta!$A$4:$AC$1049,4,0),[1]Cargos!$A$1:$K$33,6,0)</f>
        <v>4143561</v>
      </c>
      <c r="I145" s="9"/>
    </row>
    <row r="146" spans="1:9" ht="15" x14ac:dyDescent="0.2">
      <c r="A146" s="7" t="str">
        <f>VLOOKUP(D146,[1]Planta!$A$4:$AC$1049,4,0)</f>
        <v>PROFESIONAL UNIVERSITARIO 219 3</v>
      </c>
      <c r="B146" s="7" t="str">
        <f>TRIM(CONCATENATE(VLOOKUP(D146,[2]EMPLEOS!$J$9:$M$1054,3,0), " ", VLOOKUP(D146,[2]EMPLEOS!$J$9:$M$1054,4,0)))</f>
        <v>CASTIBLANCO 0</v>
      </c>
      <c r="C146" s="7" t="str">
        <f>VLOOKUP(D146,[2]EMPLEOS!$J$9:$M$1054,2,0)</f>
        <v>LUIS ENRIQUE</v>
      </c>
      <c r="D146" s="12">
        <v>19308220</v>
      </c>
      <c r="E146" s="7" t="str">
        <f>VLOOKUP(VLOOKUP(D146,[1]Planta!$A$4:$AC$1049,16,0),[1]TipoVinculacion!$A$1:$C$6,3,0)</f>
        <v>Carrera Administrativa</v>
      </c>
      <c r="F146" s="7" t="str">
        <f>VLOOKUP(D146,[1]Planta!$A$4:$AC$1049,8,0)</f>
        <v>ABOGADO</v>
      </c>
      <c r="G146" s="7" t="str">
        <f>IF(VLOOKUP(D146,[1]Planta!$A$4:$AC$1049,10,0)=0," ",VLOOKUP(D146,[1]Planta!$A$4:$AC$1049,10,0))</f>
        <v>DERECHO PUBLICO</v>
      </c>
      <c r="H146" s="8">
        <f>VLOOKUP(VLOOKUP(D146,[1]Planta!$A$4:$AC$1049,4,0),[1]Cargos!$A$1:$K$33,6,0)</f>
        <v>3524263</v>
      </c>
      <c r="I146" s="9"/>
    </row>
    <row r="147" spans="1:9" ht="15" x14ac:dyDescent="0.2">
      <c r="A147" s="7" t="str">
        <f>VLOOKUP(D147,[1]Planta!$A$4:$AC$1049,4,0)</f>
        <v>GERENTE 039 1</v>
      </c>
      <c r="B147" s="7" t="str">
        <f>TRIM(CONCATENATE(VLOOKUP(D147,[2]EMPLEOS!$J$9:$M$1054,3,0), " ", VLOOKUP(D147,[2]EMPLEOS!$J$9:$M$1054,4,0)))</f>
        <v>SEGURA ARANZAZU</v>
      </c>
      <c r="C147" s="7" t="str">
        <f>VLOOKUP(D147,[2]EMPLEOS!$J$9:$M$1054,2,0)</f>
        <v xml:space="preserve">FERNANDO  </v>
      </c>
      <c r="D147" s="12">
        <v>19308577</v>
      </c>
      <c r="E147" s="7" t="str">
        <f>VLOOKUP(VLOOKUP(D147,[1]Planta!$A$4:$AC$1049,16,0),[1]TipoVinculacion!$A$1:$C$6,3,0)</f>
        <v>Libre Nombramiento y Remoción</v>
      </c>
      <c r="F147" s="7" t="str">
        <f>VLOOKUP(D147,[1]Planta!$A$4:$AC$1049,8,0)</f>
        <v>ABOGADO</v>
      </c>
      <c r="G147" s="7" t="str">
        <f>IF(VLOOKUP(D147,[1]Planta!$A$4:$AC$1049,10,0)=0," ",VLOOKUP(D147,[1]Planta!$A$4:$AC$1049,10,0))</f>
        <v>DERECHO FINANCIERO; GERENCIA DE NEGOCIOS INTERNACIONALES; DERECHO ADMINISTRATIVO</v>
      </c>
      <c r="H147" s="8">
        <f>VLOOKUP(VLOOKUP(D147,[1]Planta!$A$4:$AC$1049,4,0),[1]Cargos!$A$1:$K$33,6,0)</f>
        <v>5736338</v>
      </c>
      <c r="I147" s="9"/>
    </row>
    <row r="148" spans="1:9" ht="15" x14ac:dyDescent="0.2">
      <c r="A148" s="7" t="str">
        <f>VLOOKUP(D148,[1]Planta!$A$4:$AC$1049,4,0)</f>
        <v>PROFESIONAL ESPECIALIZADO 222 9</v>
      </c>
      <c r="B148" s="7" t="str">
        <f>TRIM(CONCATENATE(VLOOKUP(D148,[2]EMPLEOS!$J$9:$M$1054,3,0), " ", VLOOKUP(D148,[2]EMPLEOS!$J$9:$M$1054,4,0)))</f>
        <v>GIL BARRETO</v>
      </c>
      <c r="C148" s="7" t="str">
        <f>VLOOKUP(D148,[2]EMPLEOS!$J$9:$M$1054,2,0)</f>
        <v>JOSE DE JESUS</v>
      </c>
      <c r="D148" s="12">
        <v>19309370</v>
      </c>
      <c r="E148" s="7" t="str">
        <f>VLOOKUP(VLOOKUP(D148,[1]Planta!$A$4:$AC$1049,16,0),[1]TipoVinculacion!$A$1:$C$6,3,0)</f>
        <v>Carrera Administrativa</v>
      </c>
      <c r="F148" s="7" t="str">
        <f>VLOOKUP(D148,[1]Planta!$A$4:$AC$1049,8,0)</f>
        <v>ABOGADO; ADMINISTRADOR DE EMPRESAS</v>
      </c>
      <c r="G148" s="7" t="str">
        <f>IF(VLOOKUP(D148,[1]Planta!$A$4:$AC$1049,10,0)=0," ",VLOOKUP(D148,[1]Planta!$A$4:$AC$1049,10,0))</f>
        <v>DERECHO LABORAL;DERECHO DE SEGUROS;DERECHO CONTITUCIONAL; MAGISTER EN DERECHO</v>
      </c>
      <c r="H148" s="8">
        <f>VLOOKUP(VLOOKUP(D148,[1]Planta!$A$4:$AC$1049,4,0),[1]Cargos!$A$1:$K$33,6,0)</f>
        <v>4815431</v>
      </c>
      <c r="I148" s="9"/>
    </row>
    <row r="149" spans="1:9" ht="15" x14ac:dyDescent="0.2">
      <c r="A149" s="7" t="str">
        <f>VLOOKUP(D149,[1]Planta!$A$4:$AC$1049,4,0)</f>
        <v>ASESOR 105 1</v>
      </c>
      <c r="B149" s="7" t="str">
        <f>TRIM(CONCATENATE(VLOOKUP(D149,[2]EMPLEOS!$J$9:$M$1054,3,0), " ", VLOOKUP(D149,[2]EMPLEOS!$J$9:$M$1054,4,0)))</f>
        <v>CONTRERAS CUELLAR</v>
      </c>
      <c r="C149" s="7" t="str">
        <f>VLOOKUP(D149,[2]EMPLEOS!$J$9:$M$1054,2,0)</f>
        <v>ISMAEL</v>
      </c>
      <c r="D149" s="12">
        <v>19312550</v>
      </c>
      <c r="E149" s="7" t="str">
        <f>VLOOKUP(VLOOKUP(D149,[1]Planta!$A$4:$AC$1049,16,0),[1]TipoVinculacion!$A$1:$C$6,3,0)</f>
        <v>Libre Nombramiento y Remoción</v>
      </c>
      <c r="F149" s="7" t="str">
        <f>VLOOKUP(D149,[1]Planta!$A$4:$AC$1049,8,0)</f>
        <v>CONTADOR PUBLICO</v>
      </c>
      <c r="G149" s="7" t="str">
        <f>IF(VLOOKUP(D149,[1]Planta!$A$4:$AC$1049,10,0)=0," ",VLOOKUP(D149,[1]Planta!$A$4:$AC$1049,10,0))</f>
        <v>FINANZAS; LEGISLACION FINANCIERA</v>
      </c>
      <c r="H149" s="8">
        <f>VLOOKUP(VLOOKUP(D149,[1]Planta!$A$4:$AC$1049,4,0),[1]Cargos!$A$1:$K$33,6,0)</f>
        <v>5736338</v>
      </c>
      <c r="I149" s="9"/>
    </row>
    <row r="150" spans="1:9" ht="15" x14ac:dyDescent="0.2">
      <c r="A150" s="7" t="str">
        <f>VLOOKUP(D150,[1]Planta!$A$4:$AC$1049,4,0)</f>
        <v>CONDUCTOR MECANICO 482 4</v>
      </c>
      <c r="B150" s="7" t="str">
        <f>TRIM(CONCATENATE(VLOOKUP(D150,[2]EMPLEOS!$J$9:$M$1054,3,0), " ", VLOOKUP(D150,[2]EMPLEOS!$J$9:$M$1054,4,0)))</f>
        <v>RUIZ LOPEZ</v>
      </c>
      <c r="C150" s="7" t="str">
        <f>VLOOKUP(D150,[2]EMPLEOS!$J$9:$M$1054,2,0)</f>
        <v>WILLIAM</v>
      </c>
      <c r="D150" s="12">
        <v>19314106</v>
      </c>
      <c r="E150" s="7" t="str">
        <f>VLOOKUP(VLOOKUP(D150,[1]Planta!$A$4:$AC$1049,16,0),[1]TipoVinculacion!$A$1:$C$6,3,0)</f>
        <v>Carrera Administrativa</v>
      </c>
      <c r="F150" s="7" t="str">
        <f>VLOOKUP(D150,[1]Planta!$A$4:$AC$1049,8,0)</f>
        <v>BACHILLER ACADEMICO</v>
      </c>
      <c r="G150" s="7" t="str">
        <f>IF(VLOOKUP(D150,[1]Planta!$A$4:$AC$1049,10,0)=0," ",VLOOKUP(D150,[1]Planta!$A$4:$AC$1049,10,0))</f>
        <v/>
      </c>
      <c r="H150" s="8">
        <f>VLOOKUP(VLOOKUP(D150,[1]Planta!$A$4:$AC$1049,4,0),[1]Cargos!$A$1:$K$33,6,0)</f>
        <v>1579261</v>
      </c>
      <c r="I150" s="9"/>
    </row>
    <row r="151" spans="1:9" ht="15" x14ac:dyDescent="0.2">
      <c r="A151" s="7" t="str">
        <f>VLOOKUP(D151,[1]Planta!$A$4:$AC$1049,4,0)</f>
        <v>PROFESIONAL UNIVERSITARIO 219 3</v>
      </c>
      <c r="B151" s="7" t="str">
        <f>TRIM(CONCATENATE(VLOOKUP(D151,[2]EMPLEOS!$J$9:$M$1054,3,0), " ", VLOOKUP(D151,[2]EMPLEOS!$J$9:$M$1054,4,0)))</f>
        <v>ROJAS SANABRIA</v>
      </c>
      <c r="C151" s="7" t="str">
        <f>VLOOKUP(D151,[2]EMPLEOS!$J$9:$M$1054,2,0)</f>
        <v>JOSE EDUARDO</v>
      </c>
      <c r="D151" s="12">
        <v>19314388</v>
      </c>
      <c r="E151" s="7" t="str">
        <f>VLOOKUP(VLOOKUP(D151,[1]Planta!$A$4:$AC$1049,16,0),[1]TipoVinculacion!$A$1:$C$6,3,0)</f>
        <v>Carrera Administrativa</v>
      </c>
      <c r="F151" s="7" t="str">
        <f>VLOOKUP(D151,[1]Planta!$A$4:$AC$1049,8,0)</f>
        <v>ECONOMISTA</v>
      </c>
      <c r="G151" s="7" t="str">
        <f>IF(VLOOKUP(D151,[1]Planta!$A$4:$AC$1049,10,0)=0," ",VLOOKUP(D151,[1]Planta!$A$4:$AC$1049,10,0))</f>
        <v>DERECHO LABORAL</v>
      </c>
      <c r="H151" s="8">
        <f>VLOOKUP(VLOOKUP(D151,[1]Planta!$A$4:$AC$1049,4,0),[1]Cargos!$A$1:$K$33,6,0)</f>
        <v>3524263</v>
      </c>
      <c r="I151" s="9"/>
    </row>
    <row r="152" spans="1:9" ht="15" x14ac:dyDescent="0.2">
      <c r="A152" s="7" t="str">
        <f>VLOOKUP(D152,[1]Planta!$A$4:$AC$1049,4,0)</f>
        <v>GERENTE 039 2</v>
      </c>
      <c r="B152" s="7" t="str">
        <f>TRIM(CONCATENATE(VLOOKUP(D152,[2]EMPLEOS!$J$9:$M$1054,3,0), " ", VLOOKUP(D152,[2]EMPLEOS!$J$9:$M$1054,4,0)))</f>
        <v>CUBILLOS NEIRA</v>
      </c>
      <c r="C152" s="7" t="str">
        <f>VLOOKUP(D152,[2]EMPLEOS!$J$9:$M$1054,2,0)</f>
        <v>LUIS FERNANDO</v>
      </c>
      <c r="D152" s="12">
        <v>19314963</v>
      </c>
      <c r="E152" s="7" t="str">
        <f>VLOOKUP(VLOOKUP(D152,[1]Planta!$A$4:$AC$1049,16,0),[1]TipoVinculacion!$A$1:$C$6,3,0)</f>
        <v>Libre Nombramiento y Remoción</v>
      </c>
      <c r="F152" s="7" t="str">
        <f>VLOOKUP(D152,[1]Planta!$A$4:$AC$1049,8,0)</f>
        <v>ABOGADO</v>
      </c>
      <c r="G152" s="7" t="str">
        <f>IF(VLOOKUP(D152,[1]Planta!$A$4:$AC$1049,10,0)=0," ",VLOOKUP(D152,[1]Planta!$A$4:$AC$1049,10,0))</f>
        <v>DERECHO AMBIENTAL; GERENCIA POLITICA Y CONTROL FISCAL</v>
      </c>
      <c r="H152" s="8">
        <f>VLOOKUP(VLOOKUP(D152,[1]Planta!$A$4:$AC$1049,4,0),[1]Cargos!$A$1:$K$33,6,0)</f>
        <v>6823634</v>
      </c>
      <c r="I152" s="9"/>
    </row>
    <row r="153" spans="1:9" ht="15" x14ac:dyDescent="0.2">
      <c r="A153" s="7" t="str">
        <f>VLOOKUP(D153,[1]Planta!$A$4:$AC$1049,4,0)</f>
        <v>PROFESIONAL UNIVERSITARIO 219 3</v>
      </c>
      <c r="B153" s="7" t="str">
        <f>TRIM(CONCATENATE(VLOOKUP(D153,[2]EMPLEOS!$J$9:$M$1054,3,0), " ", VLOOKUP(D153,[2]EMPLEOS!$J$9:$M$1054,4,0)))</f>
        <v>PINEROS RODRIGUEZ</v>
      </c>
      <c r="C153" s="7" t="str">
        <f>VLOOKUP(D153,[2]EMPLEOS!$J$9:$M$1054,2,0)</f>
        <v>PEDRO PABLO</v>
      </c>
      <c r="D153" s="12">
        <v>19327690</v>
      </c>
      <c r="E153" s="7" t="str">
        <f>VLOOKUP(VLOOKUP(D153,[1]Planta!$A$4:$AC$1049,16,0),[1]TipoVinculacion!$A$1:$C$6,3,0)</f>
        <v>Carrera Administrativa</v>
      </c>
      <c r="F153" s="7" t="str">
        <f>VLOOKUP(D153,[1]Planta!$A$4:$AC$1049,8,0)</f>
        <v>ABOGADO</v>
      </c>
      <c r="G153" s="7" t="str">
        <f>IF(VLOOKUP(D153,[1]Planta!$A$4:$AC$1049,10,0)=0," ",VLOOKUP(D153,[1]Planta!$A$4:$AC$1049,10,0))</f>
        <v/>
      </c>
      <c r="H153" s="8">
        <f>VLOOKUP(VLOOKUP(D153,[1]Planta!$A$4:$AC$1049,4,0),[1]Cargos!$A$1:$K$33,6,0)</f>
        <v>3524263</v>
      </c>
      <c r="I153" s="9"/>
    </row>
    <row r="154" spans="1:9" ht="15" x14ac:dyDescent="0.2">
      <c r="A154" s="7" t="str">
        <f>VLOOKUP(D154,[1]Planta!$A$4:$AC$1049,4,0)</f>
        <v>DIRECTOR TECNICO 009 4</v>
      </c>
      <c r="B154" s="7" t="str">
        <f>TRIM(CONCATENATE(VLOOKUP(D154,[2]EMPLEOS!$J$9:$M$1054,3,0), " ", VLOOKUP(D154,[2]EMPLEOS!$J$9:$M$1054,4,0)))</f>
        <v>BORDA GARCIA</v>
      </c>
      <c r="C154" s="7" t="str">
        <f>VLOOKUP(D154,[2]EMPLEOS!$J$9:$M$1054,2,0)</f>
        <v>PASTOR HUMBERTO</v>
      </c>
      <c r="D154" s="12">
        <v>19328491</v>
      </c>
      <c r="E154" s="7" t="str">
        <f>VLOOKUP(VLOOKUP(D154,[1]Planta!$A$4:$AC$1049,16,0),[1]TipoVinculacion!$A$1:$C$6,3,0)</f>
        <v>Libre Nombramiento y Remoción</v>
      </c>
      <c r="F154" s="7" t="str">
        <f>VLOOKUP(D154,[1]Planta!$A$4:$AC$1049,8,0)</f>
        <v>ADMINISTRADOR DE EMPRESAS</v>
      </c>
      <c r="G154" s="7" t="str">
        <f>IF(VLOOKUP(D154,[1]Planta!$A$4:$AC$1049,10,0)=0," ",VLOOKUP(D154,[1]Planta!$A$4:$AC$1049,10,0))</f>
        <v>GESTION PUBLICA; GESTION Y PLANIFICACION DEL DESARROLLO URBANO Y REGIONAL</v>
      </c>
      <c r="H154" s="8">
        <f>VLOOKUP(VLOOKUP(D154,[1]Planta!$A$4:$AC$1049,4,0),[1]Cargos!$A$1:$K$33,6,0)</f>
        <v>7193247</v>
      </c>
      <c r="I154" s="9"/>
    </row>
    <row r="155" spans="1:9" ht="15" x14ac:dyDescent="0.2">
      <c r="A155" s="7" t="str">
        <f>VLOOKUP(D155,[1]Planta!$A$4:$AC$1049,4,0)</f>
        <v>PROFESIONAL UNIVERSITARIO 219 3</v>
      </c>
      <c r="B155" s="7" t="str">
        <f>TRIM(CONCATENATE(VLOOKUP(D155,[2]EMPLEOS!$J$9:$M$1054,3,0), " ", VLOOKUP(D155,[2]EMPLEOS!$J$9:$M$1054,4,0)))</f>
        <v>BELTRAN MACIAS</v>
      </c>
      <c r="C155" s="7" t="str">
        <f>VLOOKUP(D155,[2]EMPLEOS!$J$9:$M$1054,2,0)</f>
        <v>OSCAR AUGUSTO</v>
      </c>
      <c r="D155" s="12">
        <v>19329242</v>
      </c>
      <c r="E155" s="7" t="str">
        <f>VLOOKUP(VLOOKUP(D155,[1]Planta!$A$4:$AC$1049,16,0),[1]TipoVinculacion!$A$1:$C$6,3,0)</f>
        <v>Provisional</v>
      </c>
      <c r="F155" s="7" t="str">
        <f>VLOOKUP(D155,[1]Planta!$A$4:$AC$1049,8,0)</f>
        <v>ECONOMISTA</v>
      </c>
      <c r="G155" s="7" t="str">
        <f>IF(VLOOKUP(D155,[1]Planta!$A$4:$AC$1049,10,0)=0," ",VLOOKUP(D155,[1]Planta!$A$4:$AC$1049,10,0))</f>
        <v>FINANZAS PUBLICAS</v>
      </c>
      <c r="H155" s="8">
        <f>VLOOKUP(VLOOKUP(D155,[1]Planta!$A$4:$AC$1049,4,0),[1]Cargos!$A$1:$K$33,6,0)</f>
        <v>3524263</v>
      </c>
      <c r="I155" s="9"/>
    </row>
    <row r="156" spans="1:9" ht="15" x14ac:dyDescent="0.2">
      <c r="A156" s="7" t="str">
        <f>VLOOKUP(D156,[1]Planta!$A$4:$AC$1049,4,0)</f>
        <v>PROFESIONAL UNIVERSITARIO 219 3</v>
      </c>
      <c r="B156" s="7" t="str">
        <f>TRIM(CONCATENATE(VLOOKUP(D156,[2]EMPLEOS!$J$9:$M$1054,3,0), " ", VLOOKUP(D156,[2]EMPLEOS!$J$9:$M$1054,4,0)))</f>
        <v>RAIGOSO CARDENAS</v>
      </c>
      <c r="C156" s="7" t="str">
        <f>VLOOKUP(D156,[2]EMPLEOS!$J$9:$M$1054,2,0)</f>
        <v>PEDRO JOSE</v>
      </c>
      <c r="D156" s="12">
        <v>19329333</v>
      </c>
      <c r="E156" s="7" t="str">
        <f>VLOOKUP(VLOOKUP(D156,[1]Planta!$A$4:$AC$1049,16,0),[1]TipoVinculacion!$A$1:$C$6,3,0)</f>
        <v>Carrera Administrativa</v>
      </c>
      <c r="F156" s="7" t="str">
        <f>VLOOKUP(D156,[1]Planta!$A$4:$AC$1049,8,0)</f>
        <v>CONTADOR PUBLICO</v>
      </c>
      <c r="G156" s="7" t="str">
        <f>IF(VLOOKUP(D156,[1]Planta!$A$4:$AC$1049,10,0)=0," ",VLOOKUP(D156,[1]Planta!$A$4:$AC$1049,10,0))</f>
        <v>DERECHO TRIBUTARIO Y ADUANERO</v>
      </c>
      <c r="H156" s="8">
        <f>VLOOKUP(VLOOKUP(D156,[1]Planta!$A$4:$AC$1049,4,0),[1]Cargos!$A$1:$K$33,6,0)</f>
        <v>3524263</v>
      </c>
      <c r="I156" s="9"/>
    </row>
    <row r="157" spans="1:9" ht="15" x14ac:dyDescent="0.2">
      <c r="A157" s="7" t="str">
        <f>VLOOKUP(D157,[1]Planta!$A$4:$AC$1049,4,0)</f>
        <v>PROFESIONAL ESPECIALIZADO 222 7</v>
      </c>
      <c r="B157" s="7" t="str">
        <f>TRIM(CONCATENATE(VLOOKUP(D157,[2]EMPLEOS!$J$9:$M$1054,3,0), " ", VLOOKUP(D157,[2]EMPLEOS!$J$9:$M$1054,4,0)))</f>
        <v>BELTRAN DELGADO</v>
      </c>
      <c r="C157" s="7" t="str">
        <f>VLOOKUP(D157,[2]EMPLEOS!$J$9:$M$1054,2,0)</f>
        <v>GERLEIN ADAN</v>
      </c>
      <c r="D157" s="12">
        <v>19331995</v>
      </c>
      <c r="E157" s="7" t="str">
        <f>VLOOKUP(VLOOKUP(D157,[1]Planta!$A$4:$AC$1049,16,0),[1]TipoVinculacion!$A$1:$C$6,3,0)</f>
        <v>Carrera Administrativa</v>
      </c>
      <c r="F157" s="7" t="str">
        <f>VLOOKUP(D157,[1]Planta!$A$4:$AC$1049,8,0)</f>
        <v>INGENIERO INDUSTRIAL</v>
      </c>
      <c r="G157" s="7" t="str">
        <f>IF(VLOOKUP(D157,[1]Planta!$A$4:$AC$1049,10,0)=0," ",VLOOKUP(D157,[1]Planta!$A$4:$AC$1049,10,0))</f>
        <v>ADMINISTRACION ESTRATEGICA DEL CONTROL INTERNO</v>
      </c>
      <c r="H157" s="8">
        <f>VLOOKUP(VLOOKUP(D157,[1]Planta!$A$4:$AC$1049,4,0),[1]Cargos!$A$1:$K$33,6,0)</f>
        <v>4143561</v>
      </c>
      <c r="I157" s="9"/>
    </row>
    <row r="158" spans="1:9" ht="15" x14ac:dyDescent="0.2">
      <c r="A158" s="7" t="str">
        <f>VLOOKUP(D158,[1]Planta!$A$4:$AC$1049,4,0)</f>
        <v>PROFESIONAL UNIVERSITARIO 219 3</v>
      </c>
      <c r="B158" s="7" t="str">
        <f>TRIM(CONCATENATE(VLOOKUP(D158,[2]EMPLEOS!$J$9:$M$1054,3,0), " ", VLOOKUP(D158,[2]EMPLEOS!$J$9:$M$1054,4,0)))</f>
        <v>CHACON ROMERO</v>
      </c>
      <c r="C158" s="7" t="str">
        <f>VLOOKUP(D158,[2]EMPLEOS!$J$9:$M$1054,2,0)</f>
        <v>CARLOS EDUARDO</v>
      </c>
      <c r="D158" s="12">
        <v>19334385</v>
      </c>
      <c r="E158" s="7" t="str">
        <f>VLOOKUP(VLOOKUP(D158,[1]Planta!$A$4:$AC$1049,16,0),[1]TipoVinculacion!$A$1:$C$6,3,0)</f>
        <v>Carrera Administrativa</v>
      </c>
      <c r="F158" s="7" t="str">
        <f>VLOOKUP(D158,[1]Planta!$A$4:$AC$1049,8,0)</f>
        <v>ADMINISTRADOR DE EMPRESAS</v>
      </c>
      <c r="G158" s="7" t="str">
        <f>IF(VLOOKUP(D158,[1]Planta!$A$4:$AC$1049,10,0)=0," ",VLOOKUP(D158,[1]Planta!$A$4:$AC$1049,10,0))</f>
        <v>ADMINISTRACION ESTRATEGICA DEL CONRTOL INTERNO</v>
      </c>
      <c r="H158" s="8">
        <f>VLOOKUP(VLOOKUP(D158,[1]Planta!$A$4:$AC$1049,4,0),[1]Cargos!$A$1:$K$33,6,0)</f>
        <v>3524263</v>
      </c>
      <c r="I158" s="9"/>
    </row>
    <row r="159" spans="1:9" ht="15" x14ac:dyDescent="0.2">
      <c r="A159" s="7" t="str">
        <f>VLOOKUP(D159,[1]Planta!$A$4:$AC$1049,4,0)</f>
        <v>GERENTE 039 2</v>
      </c>
      <c r="B159" s="7" t="str">
        <f>TRIM(CONCATENATE(VLOOKUP(D159,[2]EMPLEOS!$J$9:$M$1054,3,0), " ", VLOOKUP(D159,[2]EMPLEOS!$J$9:$M$1054,4,0)))</f>
        <v>ROJAS SANABRIA</v>
      </c>
      <c r="C159" s="7" t="str">
        <f>VLOOKUP(D159,[2]EMPLEOS!$J$9:$M$1054,2,0)</f>
        <v>RICARDO</v>
      </c>
      <c r="D159" s="12">
        <v>19335623</v>
      </c>
      <c r="E159" s="7" t="str">
        <f>VLOOKUP(VLOOKUP(D159,[1]Planta!$A$4:$AC$1049,16,0),[1]TipoVinculacion!$A$1:$C$6,3,0)</f>
        <v>Libre Nombramiento y Remoción</v>
      </c>
      <c r="F159" s="7" t="str">
        <f>VLOOKUP(D159,[1]Planta!$A$4:$AC$1049,8,0)</f>
        <v>ABOGADO</v>
      </c>
      <c r="G159" s="7" t="str">
        <f>IF(VLOOKUP(D159,[1]Planta!$A$4:$AC$1049,10,0)=0," ",VLOOKUP(D159,[1]Planta!$A$4:$AC$1049,10,0))</f>
        <v>DERECHO ADMINISTRATIVO</v>
      </c>
      <c r="H159" s="8">
        <f>VLOOKUP(VLOOKUP(D159,[1]Planta!$A$4:$AC$1049,4,0),[1]Cargos!$A$1:$K$33,6,0)</f>
        <v>6823634</v>
      </c>
      <c r="I159" s="9"/>
    </row>
    <row r="160" spans="1:9" ht="15" x14ac:dyDescent="0.2">
      <c r="A160" s="7" t="str">
        <f>VLOOKUP(D160,[1]Planta!$A$4:$AC$1049,4,0)</f>
        <v>AUXILIAR DE SERVICIOS GENERALES 470 1</v>
      </c>
      <c r="B160" s="7" t="str">
        <f>TRIM(CONCATENATE(VLOOKUP(D160,[2]EMPLEOS!$J$9:$M$1054,3,0), " ", VLOOKUP(D160,[2]EMPLEOS!$J$9:$M$1054,4,0)))</f>
        <v>DIAZ CACERES</v>
      </c>
      <c r="C160" s="7" t="str">
        <f>VLOOKUP(D160,[2]EMPLEOS!$J$9:$M$1054,2,0)</f>
        <v>JOSE MIGUEL</v>
      </c>
      <c r="D160" s="12">
        <v>19335744</v>
      </c>
      <c r="E160" s="7" t="str">
        <f>VLOOKUP(VLOOKUP(D160,[1]Planta!$A$4:$AC$1049,16,0),[1]TipoVinculacion!$A$1:$C$6,3,0)</f>
        <v>Provisional</v>
      </c>
      <c r="F160" s="7" t="str">
        <f>VLOOKUP(D160,[1]Planta!$A$4:$AC$1049,8,0)</f>
        <v>BACHILLER ACADEMICO</v>
      </c>
      <c r="G160" s="7" t="str">
        <f>IF(VLOOKUP(D160,[1]Planta!$A$4:$AC$1049,10,0)=0," ",VLOOKUP(D160,[1]Planta!$A$4:$AC$1049,10,0))</f>
        <v/>
      </c>
      <c r="H160" s="8">
        <f>VLOOKUP(VLOOKUP(D160,[1]Planta!$A$4:$AC$1049,4,0),[1]Cargos!$A$1:$K$33,6,0)</f>
        <v>1318487</v>
      </c>
      <c r="I160" s="9"/>
    </row>
    <row r="161" spans="1:9" ht="15" x14ac:dyDescent="0.2">
      <c r="A161" s="7" t="str">
        <f>VLOOKUP(D161,[1]Planta!$A$4:$AC$1049,4,0)</f>
        <v>AUXILIAR DE SERVICIOS GENERALES 470 1</v>
      </c>
      <c r="B161" s="7" t="str">
        <f>TRIM(CONCATENATE(VLOOKUP(D161,[2]EMPLEOS!$J$9:$M$1054,3,0), " ", VLOOKUP(D161,[2]EMPLEOS!$J$9:$M$1054,4,0)))</f>
        <v>TORRES MELO</v>
      </c>
      <c r="C161" s="7" t="str">
        <f>VLOOKUP(D161,[2]EMPLEOS!$J$9:$M$1054,2,0)</f>
        <v>ORLANDO</v>
      </c>
      <c r="D161" s="12">
        <v>19336598</v>
      </c>
      <c r="E161" s="7" t="str">
        <f>VLOOKUP(VLOOKUP(D161,[1]Planta!$A$4:$AC$1049,16,0),[1]TipoVinculacion!$A$1:$C$6,3,0)</f>
        <v>Provisional</v>
      </c>
      <c r="F161" s="7" t="str">
        <f>VLOOKUP(D161,[1]Planta!$A$4:$AC$1049,8,0)</f>
        <v>BACHILLER ACADEMICO</v>
      </c>
      <c r="G161" s="7" t="str">
        <f>IF(VLOOKUP(D161,[1]Planta!$A$4:$AC$1049,10,0)=0," ",VLOOKUP(D161,[1]Planta!$A$4:$AC$1049,10,0))</f>
        <v/>
      </c>
      <c r="H161" s="8">
        <f>VLOOKUP(VLOOKUP(D161,[1]Planta!$A$4:$AC$1049,4,0),[1]Cargos!$A$1:$K$33,6,0)</f>
        <v>1318487</v>
      </c>
      <c r="I161" s="9"/>
    </row>
    <row r="162" spans="1:9" ht="15" x14ac:dyDescent="0.2">
      <c r="A162" s="7" t="str">
        <f>VLOOKUP(D162,[1]Planta!$A$4:$AC$1049,4,0)</f>
        <v>CONDUCTOR MECANICO 482 4</v>
      </c>
      <c r="B162" s="7" t="str">
        <f>TRIM(CONCATENATE(VLOOKUP(D162,[2]EMPLEOS!$J$9:$M$1054,3,0), " ", VLOOKUP(D162,[2]EMPLEOS!$J$9:$M$1054,4,0)))</f>
        <v>TIBOCHA DUARTE</v>
      </c>
      <c r="C162" s="7" t="str">
        <f>VLOOKUP(D162,[2]EMPLEOS!$J$9:$M$1054,2,0)</f>
        <v>JOSE ORLANDO</v>
      </c>
      <c r="D162" s="12">
        <v>19343790</v>
      </c>
      <c r="E162" s="7" t="str">
        <f>VLOOKUP(VLOOKUP(D162,[1]Planta!$A$4:$AC$1049,16,0),[1]TipoVinculacion!$A$1:$C$6,3,0)</f>
        <v>Carrera Administrativa</v>
      </c>
      <c r="F162" s="7" t="str">
        <f>VLOOKUP(D162,[1]Planta!$A$4:$AC$1049,8,0)</f>
        <v>ESTUDIANTE DE INGENIERIA CIVIL</v>
      </c>
      <c r="G162" s="7" t="str">
        <f>IF(VLOOKUP(D162,[1]Planta!$A$4:$AC$1049,10,0)=0," ",VLOOKUP(D162,[1]Planta!$A$4:$AC$1049,10,0))</f>
        <v/>
      </c>
      <c r="H162" s="8">
        <f>VLOOKUP(VLOOKUP(D162,[1]Planta!$A$4:$AC$1049,4,0),[1]Cargos!$A$1:$K$33,6,0)</f>
        <v>1579261</v>
      </c>
      <c r="I162" s="9"/>
    </row>
    <row r="163" spans="1:9" ht="15" x14ac:dyDescent="0.2">
      <c r="A163" s="7" t="str">
        <f>VLOOKUP(D163,[1]Planta!$A$4:$AC$1049,4,0)</f>
        <v>PROFESIONAL UNIVERSITARIO 219 3</v>
      </c>
      <c r="B163" s="7" t="str">
        <f>TRIM(CONCATENATE(VLOOKUP(D163,[2]EMPLEOS!$J$9:$M$1054,3,0), " ", VLOOKUP(D163,[2]EMPLEOS!$J$9:$M$1054,4,0)))</f>
        <v>MARTINEZ CHACON</v>
      </c>
      <c r="C163" s="7" t="str">
        <f>VLOOKUP(D163,[2]EMPLEOS!$J$9:$M$1054,2,0)</f>
        <v>ISIDRO</v>
      </c>
      <c r="D163" s="12">
        <v>19343887</v>
      </c>
      <c r="E163" s="7" t="str">
        <f>VLOOKUP(VLOOKUP(D163,[1]Planta!$A$4:$AC$1049,16,0),[1]TipoVinculacion!$A$1:$C$6,3,0)</f>
        <v>Carrera Administrativa</v>
      </c>
      <c r="F163" s="7" t="str">
        <f>VLOOKUP(D163,[1]Planta!$A$4:$AC$1049,8,0)</f>
        <v>CONTADOR PUBLICO</v>
      </c>
      <c r="G163" s="7" t="str">
        <f>IF(VLOOKUP(D163,[1]Planta!$A$4:$AC$1049,10,0)=0," ",VLOOKUP(D163,[1]Planta!$A$4:$AC$1049,10,0))</f>
        <v>CIENCIAS FISCALES</v>
      </c>
      <c r="H163" s="8">
        <f>VLOOKUP(VLOOKUP(D163,[1]Planta!$A$4:$AC$1049,4,0),[1]Cargos!$A$1:$K$33,6,0)</f>
        <v>3524263</v>
      </c>
      <c r="I163" s="9"/>
    </row>
    <row r="164" spans="1:9" ht="15" x14ac:dyDescent="0.2">
      <c r="A164" s="7" t="str">
        <f>VLOOKUP(D164,[1]Planta!$A$4:$AC$1049,4,0)</f>
        <v>PROFESIONAL ESPECIALIZADO 222 7</v>
      </c>
      <c r="B164" s="7" t="str">
        <f>TRIM(CONCATENATE(VLOOKUP(D164,[2]EMPLEOS!$J$9:$M$1054,3,0), " ", VLOOKUP(D164,[2]EMPLEOS!$J$9:$M$1054,4,0)))</f>
        <v>VALENCIA CHAVERRA</v>
      </c>
      <c r="C164" s="7" t="str">
        <f>VLOOKUP(D164,[2]EMPLEOS!$J$9:$M$1054,2,0)</f>
        <v>CARDENIO</v>
      </c>
      <c r="D164" s="12">
        <v>19345262</v>
      </c>
      <c r="E164" s="7" t="str">
        <f>VLOOKUP(VLOOKUP(D164,[1]Planta!$A$4:$AC$1049,16,0),[1]TipoVinculacion!$A$1:$C$6,3,0)</f>
        <v>Carrera Administrativa</v>
      </c>
      <c r="F164" s="7" t="str">
        <f>VLOOKUP(D164,[1]Planta!$A$4:$AC$1049,8,0)</f>
        <v>INGENIERO INDUSTRIAL</v>
      </c>
      <c r="G164" s="7" t="str">
        <f>IF(VLOOKUP(D164,[1]Planta!$A$4:$AC$1049,10,0)=0," ",VLOOKUP(D164,[1]Planta!$A$4:$AC$1049,10,0))</f>
        <v>FINANZAS PÚBLICAS</v>
      </c>
      <c r="H164" s="8">
        <f>VLOOKUP(VLOOKUP(D164,[1]Planta!$A$4:$AC$1049,4,0),[1]Cargos!$A$1:$K$33,6,0)</f>
        <v>4143561</v>
      </c>
      <c r="I164" s="9"/>
    </row>
    <row r="165" spans="1:9" ht="15" x14ac:dyDescent="0.2">
      <c r="A165" s="7" t="str">
        <f>VLOOKUP(D165,[1]Planta!$A$4:$AC$1049,4,0)</f>
        <v>PROFESIONAL ESPECIALIZADO 222 7</v>
      </c>
      <c r="B165" s="7" t="str">
        <f>TRIM(CONCATENATE(VLOOKUP(D165,[2]EMPLEOS!$J$9:$M$1054,3,0), " ", VLOOKUP(D165,[2]EMPLEOS!$J$9:$M$1054,4,0)))</f>
        <v>ESCOBAR ALVAREZ</v>
      </c>
      <c r="C165" s="7" t="str">
        <f>VLOOKUP(D165,[2]EMPLEOS!$J$9:$M$1054,2,0)</f>
        <v>LUIS ROBERTO</v>
      </c>
      <c r="D165" s="12">
        <v>19347693</v>
      </c>
      <c r="E165" s="7" t="str">
        <f>VLOOKUP(VLOOKUP(D165,[1]Planta!$A$4:$AC$1049,16,0),[1]TipoVinculacion!$A$1:$C$6,3,0)</f>
        <v>Carrera Administrativa</v>
      </c>
      <c r="F165" s="7" t="str">
        <f>VLOOKUP(D165,[1]Planta!$A$4:$AC$1049,8,0)</f>
        <v>INGENIERO INDUSTRIAL</v>
      </c>
      <c r="G165" s="7" t="str">
        <f>IF(VLOOKUP(D165,[1]Planta!$A$4:$AC$1049,10,0)=0," ",VLOOKUP(D165,[1]Planta!$A$4:$AC$1049,10,0))</f>
        <v>MAGISTER EN CIENCIAS FINANCIERAS Y DE SISTEMAS</v>
      </c>
      <c r="H165" s="8">
        <f>VLOOKUP(VLOOKUP(D165,[1]Planta!$A$4:$AC$1049,4,0),[1]Cargos!$A$1:$K$33,6,0)</f>
        <v>4143561</v>
      </c>
      <c r="I165" s="9"/>
    </row>
    <row r="166" spans="1:9" ht="15" x14ac:dyDescent="0.2">
      <c r="A166" s="7" t="str">
        <f>VLOOKUP(D166,[1]Planta!$A$4:$AC$1049,4,0)</f>
        <v>TECNICO OPERATIVO 314 3</v>
      </c>
      <c r="B166" s="7" t="str">
        <f>TRIM(CONCATENATE(VLOOKUP(D166,[2]EMPLEOS!$J$9:$M$1054,3,0), " ", VLOOKUP(D166,[2]EMPLEOS!$J$9:$M$1054,4,0)))</f>
        <v>GIL MARTINEZ</v>
      </c>
      <c r="C166" s="7" t="str">
        <f>VLOOKUP(D166,[2]EMPLEOS!$J$9:$M$1054,2,0)</f>
        <v>ALEJANDRO</v>
      </c>
      <c r="D166" s="12">
        <v>19351636</v>
      </c>
      <c r="E166" s="7" t="str">
        <f>VLOOKUP(VLOOKUP(D166,[1]Planta!$A$4:$AC$1049,16,0),[1]TipoVinculacion!$A$1:$C$6,3,0)</f>
        <v>Provisional</v>
      </c>
      <c r="F166" s="7" t="str">
        <f>VLOOKUP(D166,[1]Planta!$A$4:$AC$1049,8,0)</f>
        <v>TECNICO AUXILIAR DE CONTABILIDAD GENERAL</v>
      </c>
      <c r="G166" s="7" t="str">
        <f>IF(VLOOKUP(D166,[1]Planta!$A$4:$AC$1049,10,0)=0," ",VLOOKUP(D166,[1]Planta!$A$4:$AC$1049,10,0))</f>
        <v/>
      </c>
      <c r="H166" s="8">
        <f>VLOOKUP(VLOOKUP(D166,[1]Planta!$A$4:$AC$1049,4,0),[1]Cargos!$A$1:$K$33,6,0)</f>
        <v>2367588</v>
      </c>
      <c r="I166" s="9"/>
    </row>
    <row r="167" spans="1:9" ht="15" x14ac:dyDescent="0.2">
      <c r="A167" s="7" t="str">
        <f>VLOOKUP(D167,[1]Planta!$A$4:$AC$1049,4,0)</f>
        <v>SECRETARIO 440 8</v>
      </c>
      <c r="B167" s="7" t="str">
        <f>TRIM(CONCATENATE(VLOOKUP(D167,[2]EMPLEOS!$J$9:$M$1054,3,0), " ", VLOOKUP(D167,[2]EMPLEOS!$J$9:$M$1054,4,0)))</f>
        <v>FERNANDEZ ROLDAN</v>
      </c>
      <c r="C167" s="7" t="str">
        <f>VLOOKUP(D167,[2]EMPLEOS!$J$9:$M$1054,2,0)</f>
        <v>RICARDO JOSE</v>
      </c>
      <c r="D167" s="12">
        <v>19352407</v>
      </c>
      <c r="E167" s="7" t="str">
        <f>VLOOKUP(VLOOKUP(D167,[1]Planta!$A$4:$AC$1049,16,0),[1]TipoVinculacion!$A$1:$C$6,3,0)</f>
        <v>Carrera Administrativa</v>
      </c>
      <c r="F167" s="7" t="str">
        <f>VLOOKUP(D167,[1]Planta!$A$4:$AC$1049,8,0)</f>
        <v>BACHILLER ACADEMICO</v>
      </c>
      <c r="G167" s="7" t="str">
        <f>IF(VLOOKUP(D167,[1]Planta!$A$4:$AC$1049,10,0)=0," ",VLOOKUP(D167,[1]Planta!$A$4:$AC$1049,10,0))</f>
        <v/>
      </c>
      <c r="H167" s="8">
        <f>VLOOKUP(VLOOKUP(D167,[1]Planta!$A$4:$AC$1049,4,0),[1]Cargos!$A$1:$K$33,6,0)</f>
        <v>2314319</v>
      </c>
      <c r="I167" s="9"/>
    </row>
    <row r="168" spans="1:9" ht="15" x14ac:dyDescent="0.2">
      <c r="A168" s="7" t="str">
        <f>VLOOKUP(D168,[1]Planta!$A$4:$AC$1049,4,0)</f>
        <v>PROFESIONAL ESPECIALIZADO 222 7</v>
      </c>
      <c r="B168" s="7" t="str">
        <f>TRIM(CONCATENATE(VLOOKUP(D168,[2]EMPLEOS!$J$9:$M$1054,3,0), " ", VLOOKUP(D168,[2]EMPLEOS!$J$9:$M$1054,4,0)))</f>
        <v>CORTES PORTELA</v>
      </c>
      <c r="C168" s="7" t="str">
        <f>VLOOKUP(D168,[2]EMPLEOS!$J$9:$M$1054,2,0)</f>
        <v>MARIO</v>
      </c>
      <c r="D168" s="12">
        <v>19354267</v>
      </c>
      <c r="E168" s="7" t="str">
        <f>VLOOKUP(VLOOKUP(D168,[1]Planta!$A$4:$AC$1049,16,0),[1]TipoVinculacion!$A$1:$C$6,3,0)</f>
        <v>Carrera Administrativa</v>
      </c>
      <c r="F168" s="7" t="str">
        <f>VLOOKUP(D168,[1]Planta!$A$4:$AC$1049,8,0)</f>
        <v>COMUNICADOR SOCIAL</v>
      </c>
      <c r="G168" s="7" t="str">
        <f>IF(VLOOKUP(D168,[1]Planta!$A$4:$AC$1049,10,0)=0," ",VLOOKUP(D168,[1]Planta!$A$4:$AC$1049,10,0))</f>
        <v>DERECHO AMBIENTAL; GERENCIA PUBLICA Y CONTROL FISCAL</v>
      </c>
      <c r="H168" s="8">
        <f>VLOOKUP(VLOOKUP(D168,[1]Planta!$A$4:$AC$1049,4,0),[1]Cargos!$A$1:$K$33,6,0)</f>
        <v>4143561</v>
      </c>
      <c r="I168" s="9"/>
    </row>
    <row r="169" spans="1:9" ht="15" x14ac:dyDescent="0.2">
      <c r="A169" s="7" t="str">
        <f>VLOOKUP(D169,[1]Planta!$A$4:$AC$1049,4,0)</f>
        <v>PROFESIONAL UNIVERSITARIO 219 3</v>
      </c>
      <c r="B169" s="7" t="str">
        <f>TRIM(CONCATENATE(VLOOKUP(D169,[2]EMPLEOS!$J$9:$M$1054,3,0), " ", VLOOKUP(D169,[2]EMPLEOS!$J$9:$M$1054,4,0)))</f>
        <v>SANCHEZ PARRA</v>
      </c>
      <c r="C169" s="7" t="str">
        <f>VLOOKUP(D169,[2]EMPLEOS!$J$9:$M$1054,2,0)</f>
        <v>GONZALO</v>
      </c>
      <c r="D169" s="12">
        <v>19355762</v>
      </c>
      <c r="E169" s="7" t="str">
        <f>VLOOKUP(VLOOKUP(D169,[1]Planta!$A$4:$AC$1049,16,0),[1]TipoVinculacion!$A$1:$C$6,3,0)</f>
        <v>Carrera Administrativa</v>
      </c>
      <c r="F169" s="7" t="str">
        <f>VLOOKUP(D169,[1]Planta!$A$4:$AC$1049,8,0)</f>
        <v>ECONOMISTA</v>
      </c>
      <c r="G169" s="7" t="str">
        <f>IF(VLOOKUP(D169,[1]Planta!$A$4:$AC$1049,10,0)=0," ",VLOOKUP(D169,[1]Planta!$A$4:$AC$1049,10,0))</f>
        <v>GERENCIA PUBLICA Y CONTROL FISCAL</v>
      </c>
      <c r="H169" s="8">
        <f>VLOOKUP(VLOOKUP(D169,[1]Planta!$A$4:$AC$1049,4,0),[1]Cargos!$A$1:$K$33,6,0)</f>
        <v>3524263</v>
      </c>
      <c r="I169" s="9"/>
    </row>
    <row r="170" spans="1:9" ht="15" x14ac:dyDescent="0.2">
      <c r="A170" s="7" t="str">
        <f>VLOOKUP(D170,[1]Planta!$A$4:$AC$1049,4,0)</f>
        <v>TECNICO OPERATIVO 314 5</v>
      </c>
      <c r="B170" s="7" t="str">
        <f>TRIM(CONCATENATE(VLOOKUP(D170,[2]EMPLEOS!$J$9:$M$1054,3,0), " ", VLOOKUP(D170,[2]EMPLEOS!$J$9:$M$1054,4,0)))</f>
        <v>PARGA CHAVARRIA</v>
      </c>
      <c r="C170" s="7" t="str">
        <f>VLOOKUP(D170,[2]EMPLEOS!$J$9:$M$1054,2,0)</f>
        <v>CARLOS ALBERTO</v>
      </c>
      <c r="D170" s="12">
        <v>19359784</v>
      </c>
      <c r="E170" s="7" t="str">
        <f>VLOOKUP(VLOOKUP(D170,[1]Planta!$A$4:$AC$1049,16,0),[1]TipoVinculacion!$A$1:$C$6,3,0)</f>
        <v>Carrera Administrativa</v>
      </c>
      <c r="F170" s="7" t="str">
        <f>VLOOKUP(D170,[1]Planta!$A$4:$AC$1049,8,0)</f>
        <v>5 SEMESTRE APROBADO EN ADMINISTRACION PUBLICA</v>
      </c>
      <c r="G170" s="7" t="str">
        <f>IF(VLOOKUP(D170,[1]Planta!$A$4:$AC$1049,10,0)=0," ",VLOOKUP(D170,[1]Planta!$A$4:$AC$1049,10,0))</f>
        <v/>
      </c>
      <c r="H170" s="8">
        <f>VLOOKUP(VLOOKUP(D170,[1]Planta!$A$4:$AC$1049,4,0),[1]Cargos!$A$1:$K$33,6,0)</f>
        <v>2517786</v>
      </c>
      <c r="I170" s="9"/>
    </row>
    <row r="171" spans="1:9" ht="15" x14ac:dyDescent="0.2">
      <c r="A171" s="7" t="str">
        <f>VLOOKUP(D171,[1]Planta!$A$4:$AC$1049,4,0)</f>
        <v>TECNICO OPERATIVO 314 5</v>
      </c>
      <c r="B171" s="7" t="str">
        <f>TRIM(CONCATENATE(VLOOKUP(D171,[2]EMPLEOS!$J$9:$M$1054,3,0), " ", VLOOKUP(D171,[2]EMPLEOS!$J$9:$M$1054,4,0)))</f>
        <v>BUITRAGO AVELLANEDA</v>
      </c>
      <c r="C171" s="7" t="str">
        <f>VLOOKUP(D171,[2]EMPLEOS!$J$9:$M$1054,2,0)</f>
        <v>JOSE CRUZ</v>
      </c>
      <c r="D171" s="12">
        <v>19361882</v>
      </c>
      <c r="E171" s="7" t="str">
        <f>VLOOKUP(VLOOKUP(D171,[1]Planta!$A$4:$AC$1049,16,0),[1]TipoVinculacion!$A$1:$C$6,3,0)</f>
        <v>Provisional</v>
      </c>
      <c r="F171" s="7" t="str">
        <f>VLOOKUP(D171,[1]Planta!$A$4:$AC$1049,8,0)</f>
        <v>TECNICO EN SISTEMAS E INFORMATICA EMPRESARIAL</v>
      </c>
      <c r="G171" s="7" t="str">
        <f>IF(VLOOKUP(D171,[1]Planta!$A$4:$AC$1049,10,0)=0," ",VLOOKUP(D171,[1]Planta!$A$4:$AC$1049,10,0))</f>
        <v/>
      </c>
      <c r="H171" s="8">
        <f>VLOOKUP(VLOOKUP(D171,[1]Planta!$A$4:$AC$1049,4,0),[1]Cargos!$A$1:$K$33,6,0)</f>
        <v>2517786</v>
      </c>
      <c r="I171" s="9"/>
    </row>
    <row r="172" spans="1:9" ht="15" x14ac:dyDescent="0.2">
      <c r="A172" s="7" t="str">
        <f>VLOOKUP(D172,[1]Planta!$A$4:$AC$1049,4,0)</f>
        <v>PROFESIONAL UNIVERSITARIO 219 3</v>
      </c>
      <c r="B172" s="7" t="str">
        <f>TRIM(CONCATENATE(VLOOKUP(D172,[2]EMPLEOS!$J$9:$M$1054,3,0), " ", VLOOKUP(D172,[2]EMPLEOS!$J$9:$M$1054,4,0)))</f>
        <v>RUIZ PERILLA</v>
      </c>
      <c r="C172" s="7" t="str">
        <f>VLOOKUP(D172,[2]EMPLEOS!$J$9:$M$1054,2,0)</f>
        <v>JAIME ALIRIO</v>
      </c>
      <c r="D172" s="12">
        <v>19362868</v>
      </c>
      <c r="E172" s="7" t="str">
        <f>VLOOKUP(VLOOKUP(D172,[1]Planta!$A$4:$AC$1049,16,0),[1]TipoVinculacion!$A$1:$C$6,3,0)</f>
        <v>Carrera Administrativa</v>
      </c>
      <c r="F172" s="7" t="str">
        <f>VLOOKUP(D172,[1]Planta!$A$4:$AC$1049,8,0)</f>
        <v>CONTADOR PUBLICO</v>
      </c>
      <c r="G172" s="7" t="str">
        <f>IF(VLOOKUP(D172,[1]Planta!$A$4:$AC$1049,10,0)=0," ",VLOOKUP(D172,[1]Planta!$A$4:$AC$1049,10,0))</f>
        <v>DERECHO TRIBUTARIO Y ADUANERO</v>
      </c>
      <c r="H172" s="8">
        <f>VLOOKUP(VLOOKUP(D172,[1]Planta!$A$4:$AC$1049,4,0),[1]Cargos!$A$1:$K$33,6,0)</f>
        <v>3524263</v>
      </c>
      <c r="I172" s="9"/>
    </row>
    <row r="173" spans="1:9" ht="15" x14ac:dyDescent="0.2">
      <c r="A173" s="7" t="str">
        <f>VLOOKUP(D173,[1]Planta!$A$4:$AC$1049,4,0)</f>
        <v>PROFESIONAL UNIVERSITARIO 219 3</v>
      </c>
      <c r="B173" s="7" t="str">
        <f>TRIM(CONCATENATE(VLOOKUP(D173,[2]EMPLEOS!$J$9:$M$1054,3,0), " ", VLOOKUP(D173,[2]EMPLEOS!$J$9:$M$1054,4,0)))</f>
        <v>VARGAS BRAND</v>
      </c>
      <c r="C173" s="7" t="str">
        <f>VLOOKUP(D173,[2]EMPLEOS!$J$9:$M$1054,2,0)</f>
        <v>JALIL</v>
      </c>
      <c r="D173" s="12">
        <v>19363729</v>
      </c>
      <c r="E173" s="7" t="str">
        <f>VLOOKUP(VLOOKUP(D173,[1]Planta!$A$4:$AC$1049,16,0),[1]TipoVinculacion!$A$1:$C$6,3,0)</f>
        <v>Carrera Administrativa</v>
      </c>
      <c r="F173" s="7" t="str">
        <f>VLOOKUP(D173,[1]Planta!$A$4:$AC$1049,8,0)</f>
        <v>CONTADOR PUBLICO</v>
      </c>
      <c r="G173" s="7" t="str">
        <f>IF(VLOOKUP(D173,[1]Planta!$A$4:$AC$1049,10,0)=0," ",VLOOKUP(D173,[1]Planta!$A$4:$AC$1049,10,0))</f>
        <v>GERENCIA TRIBUTARIA</v>
      </c>
      <c r="H173" s="8">
        <f>VLOOKUP(VLOOKUP(D173,[1]Planta!$A$4:$AC$1049,4,0),[1]Cargos!$A$1:$K$33,6,0)</f>
        <v>3524263</v>
      </c>
      <c r="I173" s="9"/>
    </row>
    <row r="174" spans="1:9" ht="15" x14ac:dyDescent="0.2">
      <c r="A174" s="7" t="str">
        <f>VLOOKUP(D174,[1]Planta!$A$4:$AC$1049,4,0)</f>
        <v>PROFESIONAL ESPECIALIZADO 222 7</v>
      </c>
      <c r="B174" s="7" t="str">
        <f>TRIM(CONCATENATE(VLOOKUP(D174,[2]EMPLEOS!$J$9:$M$1054,3,0), " ", VLOOKUP(D174,[2]EMPLEOS!$J$9:$M$1054,4,0)))</f>
        <v>RODRIGUEZ BRICENO</v>
      </c>
      <c r="C174" s="7" t="str">
        <f>VLOOKUP(D174,[2]EMPLEOS!$J$9:$M$1054,2,0)</f>
        <v>LEONARDO</v>
      </c>
      <c r="D174" s="12">
        <v>19363906</v>
      </c>
      <c r="E174" s="7" t="str">
        <f>VLOOKUP(VLOOKUP(D174,[1]Planta!$A$4:$AC$1049,16,0),[1]TipoVinculacion!$A$1:$C$6,3,0)</f>
        <v>Carrera Administrativa</v>
      </c>
      <c r="F174" s="7" t="str">
        <f>VLOOKUP(D174,[1]Planta!$A$4:$AC$1049,8,0)</f>
        <v>PSICOLOGO; ABOGADO</v>
      </c>
      <c r="G174" s="7" t="str">
        <f>IF(VLOOKUP(D174,[1]Planta!$A$4:$AC$1049,10,0)=0," ",VLOOKUP(D174,[1]Planta!$A$4:$AC$1049,10,0))</f>
        <v>GERENCIA ADMINISTRATIVA Y FINANCIERA; TEORIAS, MÉTODOS Y TÉCNICAS DE INVESTIGACION SOCIAL</v>
      </c>
      <c r="H174" s="8">
        <f>VLOOKUP(VLOOKUP(D174,[1]Planta!$A$4:$AC$1049,4,0),[1]Cargos!$A$1:$K$33,6,0)</f>
        <v>4143561</v>
      </c>
      <c r="I174" s="9"/>
    </row>
    <row r="175" spans="1:9" ht="15" x14ac:dyDescent="0.2">
      <c r="A175" s="7" t="str">
        <f>VLOOKUP(D175,[1]Planta!$A$4:$AC$1049,4,0)</f>
        <v>PROFESIONAL ESPECIALIZADO 222 7</v>
      </c>
      <c r="B175" s="7" t="str">
        <f>TRIM(CONCATENATE(VLOOKUP(D175,[2]EMPLEOS!$J$9:$M$1054,3,0), " ", VLOOKUP(D175,[2]EMPLEOS!$J$9:$M$1054,4,0)))</f>
        <v>CIFUENTES OSORIO</v>
      </c>
      <c r="C175" s="7" t="str">
        <f>VLOOKUP(D175,[2]EMPLEOS!$J$9:$M$1054,2,0)</f>
        <v>HUMBERTO</v>
      </c>
      <c r="D175" s="12">
        <v>19365646</v>
      </c>
      <c r="E175" s="7" t="str">
        <f>VLOOKUP(VLOOKUP(D175,[1]Planta!$A$4:$AC$1049,16,0),[1]TipoVinculacion!$A$1:$C$6,3,0)</f>
        <v>Carrera Administrativa</v>
      </c>
      <c r="F175" s="7" t="str">
        <f>VLOOKUP(D175,[1]Planta!$A$4:$AC$1049,8,0)</f>
        <v>ABOGADO</v>
      </c>
      <c r="G175" s="7" t="str">
        <f>IF(VLOOKUP(D175,[1]Planta!$A$4:$AC$1049,10,0)=0," ",VLOOKUP(D175,[1]Planta!$A$4:$AC$1049,10,0))</f>
        <v/>
      </c>
      <c r="H175" s="8">
        <f>VLOOKUP(VLOOKUP(D175,[1]Planta!$A$4:$AC$1049,4,0),[1]Cargos!$A$1:$K$33,6,0)</f>
        <v>4143561</v>
      </c>
      <c r="I175" s="9"/>
    </row>
    <row r="176" spans="1:9" ht="15" x14ac:dyDescent="0.2">
      <c r="A176" s="7" t="str">
        <f>VLOOKUP(D176,[1]Planta!$A$4:$AC$1049,4,0)</f>
        <v>PROFESIONAL ESPECIALIZADO 222 7</v>
      </c>
      <c r="B176" s="7" t="str">
        <f>TRIM(CONCATENATE(VLOOKUP(D176,[2]EMPLEOS!$J$9:$M$1054,3,0), " ", VLOOKUP(D176,[2]EMPLEOS!$J$9:$M$1054,4,0)))</f>
        <v>RODRIGUEZ GAMA</v>
      </c>
      <c r="C176" s="7" t="str">
        <f>VLOOKUP(D176,[2]EMPLEOS!$J$9:$M$1054,2,0)</f>
        <v>JAIME ALEJANDRO</v>
      </c>
      <c r="D176" s="12">
        <v>19373396</v>
      </c>
      <c r="E176" s="7" t="str">
        <f>VLOOKUP(VLOOKUP(D176,[1]Planta!$A$4:$AC$1049,16,0),[1]TipoVinculacion!$A$1:$C$6,3,0)</f>
        <v>Carrera Administrativa</v>
      </c>
      <c r="F176" s="7" t="str">
        <f>VLOOKUP(D176,[1]Planta!$A$4:$AC$1049,8,0)</f>
        <v>INGENIERO DE SISTEMAS</v>
      </c>
      <c r="G176" s="7" t="str">
        <f>IF(VLOOKUP(D176,[1]Planta!$A$4:$AC$1049,10,0)=0," ",VLOOKUP(D176,[1]Planta!$A$4:$AC$1049,10,0))</f>
        <v>AUDITORIA DE SISTEMAS</v>
      </c>
      <c r="H176" s="8">
        <f>VLOOKUP(VLOOKUP(D176,[1]Planta!$A$4:$AC$1049,4,0),[1]Cargos!$A$1:$K$33,6,0)</f>
        <v>4143561</v>
      </c>
      <c r="I176" s="9"/>
    </row>
    <row r="177" spans="1:9" ht="15" x14ac:dyDescent="0.2">
      <c r="A177" s="7" t="str">
        <f>VLOOKUP(D177,[1]Planta!$A$4:$AC$1049,4,0)</f>
        <v>PROFESIONAL UNIVERSITARIO 219 3</v>
      </c>
      <c r="B177" s="7" t="str">
        <f>TRIM(CONCATENATE(VLOOKUP(D177,[2]EMPLEOS!$J$9:$M$1054,3,0), " ", VLOOKUP(D177,[2]EMPLEOS!$J$9:$M$1054,4,0)))</f>
        <v>SARMIENTO TORRES</v>
      </c>
      <c r="C177" s="7" t="str">
        <f>VLOOKUP(D177,[2]EMPLEOS!$J$9:$M$1054,2,0)</f>
        <v>JESUS EDUARDO</v>
      </c>
      <c r="D177" s="12">
        <v>19373906</v>
      </c>
      <c r="E177" s="7" t="str">
        <f>VLOOKUP(VLOOKUP(D177,[1]Planta!$A$4:$AC$1049,16,0),[1]TipoVinculacion!$A$1:$C$6,3,0)</f>
        <v>Carrera Administrativa</v>
      </c>
      <c r="F177" s="7" t="str">
        <f>VLOOKUP(D177,[1]Planta!$A$4:$AC$1049,8,0)</f>
        <v>ABOGADO</v>
      </c>
      <c r="G177" s="7" t="str">
        <f>IF(VLOOKUP(D177,[1]Planta!$A$4:$AC$1049,10,0)=0," ",VLOOKUP(D177,[1]Planta!$A$4:$AC$1049,10,0))</f>
        <v>DERECHO PENAL Y CIENCIAS FORENCES; DERECHO ADMINISTRATIVO</v>
      </c>
      <c r="H177" s="8">
        <f>VLOOKUP(VLOOKUP(D177,[1]Planta!$A$4:$AC$1049,4,0),[1]Cargos!$A$1:$K$33,6,0)</f>
        <v>3524263</v>
      </c>
      <c r="I177" s="9"/>
    </row>
    <row r="178" spans="1:9" ht="15" x14ac:dyDescent="0.2">
      <c r="A178" s="7" t="str">
        <f>VLOOKUP(D178,[1]Planta!$A$4:$AC$1049,4,0)</f>
        <v>PROFESIONAL ESPECIALIZADO 222 7</v>
      </c>
      <c r="B178" s="7" t="str">
        <f>TRIM(CONCATENATE(VLOOKUP(D178,[2]EMPLEOS!$J$9:$M$1054,3,0), " ", VLOOKUP(D178,[2]EMPLEOS!$J$9:$M$1054,4,0)))</f>
        <v>LEYVA DIAZ</v>
      </c>
      <c r="C178" s="7" t="str">
        <f>VLOOKUP(D178,[2]EMPLEOS!$J$9:$M$1054,2,0)</f>
        <v>JAIRO</v>
      </c>
      <c r="D178" s="12">
        <v>19378459</v>
      </c>
      <c r="E178" s="7" t="str">
        <f>VLOOKUP(VLOOKUP(D178,[1]Planta!$A$4:$AC$1049,16,0),[1]TipoVinculacion!$A$1:$C$6,3,0)</f>
        <v>Carrera Administrativa</v>
      </c>
      <c r="F178" s="7" t="str">
        <f>VLOOKUP(D178,[1]Planta!$A$4:$AC$1049,8,0)</f>
        <v>CONTADOR PUBLICO</v>
      </c>
      <c r="G178" s="7" t="str">
        <f>IF(VLOOKUP(D178,[1]Planta!$A$4:$AC$1049,10,0)=0," ",VLOOKUP(D178,[1]Planta!$A$4:$AC$1049,10,0))</f>
        <v>DERECHO PUBLICO; ANALISIS Y ADMINISTRACION FINANCIERA</v>
      </c>
      <c r="H178" s="8">
        <f>VLOOKUP(VLOOKUP(D178,[1]Planta!$A$4:$AC$1049,4,0),[1]Cargos!$A$1:$K$33,6,0)</f>
        <v>4143561</v>
      </c>
      <c r="I178" s="9"/>
    </row>
    <row r="179" spans="1:9" ht="15" x14ac:dyDescent="0.2">
      <c r="A179" s="7" t="str">
        <f>VLOOKUP(D179,[1]Planta!$A$4:$AC$1049,4,0)</f>
        <v>PROFESIONAL ESPECIALIZADO 222 7</v>
      </c>
      <c r="B179" s="7" t="str">
        <f>TRIM(CONCATENATE(VLOOKUP(D179,[2]EMPLEOS!$J$9:$M$1054,3,0), " ", VLOOKUP(D179,[2]EMPLEOS!$J$9:$M$1054,4,0)))</f>
        <v>TABARES VARGAS</v>
      </c>
      <c r="C179" s="7" t="str">
        <f>VLOOKUP(D179,[2]EMPLEOS!$J$9:$M$1054,2,0)</f>
        <v>JORGE AURELIO</v>
      </c>
      <c r="D179" s="12">
        <v>19381807</v>
      </c>
      <c r="E179" s="7" t="str">
        <f>VLOOKUP(VLOOKUP(D179,[1]Planta!$A$4:$AC$1049,16,0),[1]TipoVinculacion!$A$1:$C$6,3,0)</f>
        <v>Carrera Administrativa</v>
      </c>
      <c r="F179" s="7" t="str">
        <f>VLOOKUP(D179,[1]Planta!$A$4:$AC$1049,8,0)</f>
        <v>ECONOMISTA</v>
      </c>
      <c r="G179" s="7" t="str">
        <f>IF(VLOOKUP(D179,[1]Planta!$A$4:$AC$1049,10,0)=0," ",VLOOKUP(D179,[1]Planta!$A$4:$AC$1049,10,0))</f>
        <v>CIENCIAS FISCALES; GOBIERNO Y CONTROL DEL DISTRITO CAPITAL; MAGISTER EN ADMINISTRACION DE ORGANIZACIONES</v>
      </c>
      <c r="H179" s="8">
        <f>VLOOKUP(VLOOKUP(D179,[1]Planta!$A$4:$AC$1049,4,0),[1]Cargos!$A$1:$K$33,6,0)</f>
        <v>4143561</v>
      </c>
      <c r="I179" s="9"/>
    </row>
    <row r="180" spans="1:9" ht="15" x14ac:dyDescent="0.2">
      <c r="A180" s="7" t="str">
        <f>VLOOKUP(D180,[1]Planta!$A$4:$AC$1049,4,0)</f>
        <v>PROFESIONAL ESPECIALIZADO 222 7</v>
      </c>
      <c r="B180" s="7" t="str">
        <f>TRIM(CONCATENATE(VLOOKUP(D180,[2]EMPLEOS!$J$9:$M$1054,3,0), " ", VLOOKUP(D180,[2]EMPLEOS!$J$9:$M$1054,4,0)))</f>
        <v>SANCHEZ SIERRA</v>
      </c>
      <c r="C180" s="7" t="str">
        <f>VLOOKUP(D180,[2]EMPLEOS!$J$9:$M$1054,2,0)</f>
        <v>WILLIAM ARTURO</v>
      </c>
      <c r="D180" s="12">
        <v>19381971</v>
      </c>
      <c r="E180" s="7" t="str">
        <f>VLOOKUP(VLOOKUP(D180,[1]Planta!$A$4:$AC$1049,16,0),[1]TipoVinculacion!$A$1:$C$6,3,0)</f>
        <v>Carrera Administrativa</v>
      </c>
      <c r="F180" s="7" t="str">
        <f>VLOOKUP(D180,[1]Planta!$A$4:$AC$1049,8,0)</f>
        <v>ECONOMISTA</v>
      </c>
      <c r="G180" s="7" t="str">
        <f>IF(VLOOKUP(D180,[1]Planta!$A$4:$AC$1049,10,0)=0," ",VLOOKUP(D180,[1]Planta!$A$4:$AC$1049,10,0))</f>
        <v>GERENCIA FINANCIERA</v>
      </c>
      <c r="H180" s="8">
        <f>VLOOKUP(VLOOKUP(D180,[1]Planta!$A$4:$AC$1049,4,0),[1]Cargos!$A$1:$K$33,6,0)</f>
        <v>4143561</v>
      </c>
      <c r="I180" s="9"/>
    </row>
    <row r="181" spans="1:9" ht="15" x14ac:dyDescent="0.2">
      <c r="A181" s="7" t="str">
        <f>VLOOKUP(D181,[1]Planta!$A$4:$AC$1049,4,0)</f>
        <v>PROFESIONAL ESPECIALIZADO 222 7</v>
      </c>
      <c r="B181" s="7" t="str">
        <f>TRIM(CONCATENATE(VLOOKUP(D181,[2]EMPLEOS!$J$9:$M$1054,3,0), " ", VLOOKUP(D181,[2]EMPLEOS!$J$9:$M$1054,4,0)))</f>
        <v>SALAZAR PENA</v>
      </c>
      <c r="C181" s="7" t="str">
        <f>VLOOKUP(D181,[2]EMPLEOS!$J$9:$M$1054,2,0)</f>
        <v>ENRIQUE</v>
      </c>
      <c r="D181" s="12">
        <v>19382565</v>
      </c>
      <c r="E181" s="7" t="str">
        <f>VLOOKUP(VLOOKUP(D181,[1]Planta!$A$4:$AC$1049,16,0),[1]TipoVinculacion!$A$1:$C$6,3,0)</f>
        <v>Carrera Administrativa</v>
      </c>
      <c r="F181" s="7" t="str">
        <f>VLOOKUP(D181,[1]Planta!$A$4:$AC$1049,8,0)</f>
        <v>CONTADOR PUBLICO; ABOGADO</v>
      </c>
      <c r="G181" s="7" t="str">
        <f>IF(VLOOKUP(D181,[1]Planta!$A$4:$AC$1049,10,0)=0," ",VLOOKUP(D181,[1]Planta!$A$4:$AC$1049,10,0))</f>
        <v>GERENCIA FINANCIERA</v>
      </c>
      <c r="H181" s="8">
        <f>VLOOKUP(VLOOKUP(D181,[1]Planta!$A$4:$AC$1049,4,0),[1]Cargos!$A$1:$K$33,6,0)</f>
        <v>4143561</v>
      </c>
      <c r="I181" s="9"/>
    </row>
    <row r="182" spans="1:9" ht="15" x14ac:dyDescent="0.2">
      <c r="A182" s="7" t="str">
        <f>VLOOKUP(D182,[1]Planta!$A$4:$AC$1049,4,0)</f>
        <v>PROFESIONAL UNIVERSITARIO 219 3</v>
      </c>
      <c r="B182" s="7" t="str">
        <f>TRIM(CONCATENATE(VLOOKUP(D182,[2]EMPLEOS!$J$9:$M$1054,3,0), " ", VLOOKUP(D182,[2]EMPLEOS!$J$9:$M$1054,4,0)))</f>
        <v>RODRIGUEZ RODRIGUEZ</v>
      </c>
      <c r="C182" s="7" t="str">
        <f>VLOOKUP(D182,[2]EMPLEOS!$J$9:$M$1054,2,0)</f>
        <v>HECTOR LAZARO</v>
      </c>
      <c r="D182" s="12">
        <v>19386411</v>
      </c>
      <c r="E182" s="7" t="str">
        <f>VLOOKUP(VLOOKUP(D182,[1]Planta!$A$4:$AC$1049,16,0),[1]TipoVinculacion!$A$1:$C$6,3,0)</f>
        <v>Carrera Administrativa</v>
      </c>
      <c r="F182" s="7" t="str">
        <f>VLOOKUP(D182,[1]Planta!$A$4:$AC$1049,8,0)</f>
        <v>ADMINISTRADOR PUBLICO</v>
      </c>
      <c r="G182" s="7" t="str">
        <f>IF(VLOOKUP(D182,[1]Planta!$A$4:$AC$1049,10,0)=0," ",VLOOKUP(D182,[1]Planta!$A$4:$AC$1049,10,0))</f>
        <v>ADMINISTRACION ESTRATEGICA DEL CONTROL INTERNO</v>
      </c>
      <c r="H182" s="8">
        <f>VLOOKUP(VLOOKUP(D182,[1]Planta!$A$4:$AC$1049,4,0),[1]Cargos!$A$1:$K$33,6,0)</f>
        <v>3524263</v>
      </c>
      <c r="I182" s="9"/>
    </row>
    <row r="183" spans="1:9" ht="15" x14ac:dyDescent="0.2">
      <c r="A183" s="7" t="str">
        <f>VLOOKUP(D183,[1]Planta!$A$4:$AC$1049,4,0)</f>
        <v>PROFESIONAL ESPECIALIZADO 222 7</v>
      </c>
      <c r="B183" s="7" t="str">
        <f>TRIM(CONCATENATE(VLOOKUP(D183,[2]EMPLEOS!$J$9:$M$1054,3,0), " ", VLOOKUP(D183,[2]EMPLEOS!$J$9:$M$1054,4,0)))</f>
        <v>CORREA NINO</v>
      </c>
      <c r="C183" s="7" t="str">
        <f>VLOOKUP(D183,[2]EMPLEOS!$J$9:$M$1054,2,0)</f>
        <v>JORGE MARIO</v>
      </c>
      <c r="D183" s="12">
        <v>19394035</v>
      </c>
      <c r="E183" s="7" t="str">
        <f>VLOOKUP(VLOOKUP(D183,[1]Planta!$A$4:$AC$1049,16,0),[1]TipoVinculacion!$A$1:$C$6,3,0)</f>
        <v>Carrera Administrativa</v>
      </c>
      <c r="F183" s="7" t="str">
        <f>VLOOKUP(D183,[1]Planta!$A$4:$AC$1049,8,0)</f>
        <v>ABOGADO</v>
      </c>
      <c r="G183" s="7" t="str">
        <f>IF(VLOOKUP(D183,[1]Planta!$A$4:$AC$1049,10,0)=0," ",VLOOKUP(D183,[1]Planta!$A$4:$AC$1049,10,0))</f>
        <v/>
      </c>
      <c r="H183" s="8">
        <f>VLOOKUP(VLOOKUP(D183,[1]Planta!$A$4:$AC$1049,4,0),[1]Cargos!$A$1:$K$33,6,0)</f>
        <v>4143561</v>
      </c>
      <c r="I183" s="9"/>
    </row>
    <row r="184" spans="1:9" ht="15" x14ac:dyDescent="0.2">
      <c r="A184" s="7" t="str">
        <f>VLOOKUP(D184,[1]Planta!$A$4:$AC$1049,4,0)</f>
        <v>PROFESIONAL ESPECIALIZADO 222 7</v>
      </c>
      <c r="B184" s="7" t="str">
        <f>TRIM(CONCATENATE(VLOOKUP(D184,[2]EMPLEOS!$J$9:$M$1054,3,0), " ", VLOOKUP(D184,[2]EMPLEOS!$J$9:$M$1054,4,0)))</f>
        <v>PAEZ DOMINGUEZ</v>
      </c>
      <c r="C184" s="7" t="str">
        <f>VLOOKUP(D184,[2]EMPLEOS!$J$9:$M$1054,2,0)</f>
        <v>JAIRO ALBERTO</v>
      </c>
      <c r="D184" s="12">
        <v>19394818</v>
      </c>
      <c r="E184" s="7" t="str">
        <f>VLOOKUP(VLOOKUP(D184,[1]Planta!$A$4:$AC$1049,16,0),[1]TipoVinculacion!$A$1:$C$6,3,0)</f>
        <v>Carrera Administrativa</v>
      </c>
      <c r="F184" s="7" t="str">
        <f>VLOOKUP(D184,[1]Planta!$A$4:$AC$1049,8,0)</f>
        <v>INGENIERO INDUSTRIAL</v>
      </c>
      <c r="G184" s="7" t="str">
        <f>IF(VLOOKUP(D184,[1]Planta!$A$4:$AC$1049,10,0)=0," ",VLOOKUP(D184,[1]Planta!$A$4:$AC$1049,10,0))</f>
        <v>GERENCIA DE CALIDAD DE PRODUCTOS Y SERVICIOS; MASTER MBA INTERNACIONAL EN ADMINISTRACION Y DIRECCION DE EMPRESAS</v>
      </c>
      <c r="H184" s="8">
        <f>VLOOKUP(VLOOKUP(D184,[1]Planta!$A$4:$AC$1049,4,0),[1]Cargos!$A$1:$K$33,6,0)</f>
        <v>4143561</v>
      </c>
      <c r="I184" s="9"/>
    </row>
    <row r="185" spans="1:9" ht="15" x14ac:dyDescent="0.2">
      <c r="A185" s="7" t="str">
        <f>VLOOKUP(D185,[1]Planta!$A$4:$AC$1049,4,0)</f>
        <v>PROFESIONAL UNIVERSITARIO 219 3</v>
      </c>
      <c r="B185" s="7" t="str">
        <f>TRIM(CONCATENATE(VLOOKUP(D185,[2]EMPLEOS!$J$9:$M$1054,3,0), " ", VLOOKUP(D185,[2]EMPLEOS!$J$9:$M$1054,4,0)))</f>
        <v>JARA HERNANDEZ</v>
      </c>
      <c r="C185" s="7" t="str">
        <f>VLOOKUP(D185,[2]EMPLEOS!$J$9:$M$1054,2,0)</f>
        <v>HECTOR</v>
      </c>
      <c r="D185" s="12">
        <v>19395988</v>
      </c>
      <c r="E185" s="7" t="str">
        <f>VLOOKUP(VLOOKUP(D185,[1]Planta!$A$4:$AC$1049,16,0),[1]TipoVinculacion!$A$1:$C$6,3,0)</f>
        <v>Carrera Administrativa</v>
      </c>
      <c r="F185" s="7" t="str">
        <f>VLOOKUP(D185,[1]Planta!$A$4:$AC$1049,8,0)</f>
        <v>INGENIERO MECANICO</v>
      </c>
      <c r="G185" s="7" t="str">
        <f>IF(VLOOKUP(D185,[1]Planta!$A$4:$AC$1049,10,0)=0," ",VLOOKUP(D185,[1]Planta!$A$4:$AC$1049,10,0))</f>
        <v>GERENCIA DE PRODUCCION Y OPERACIONES</v>
      </c>
      <c r="H185" s="8">
        <f>VLOOKUP(VLOOKUP(D185,[1]Planta!$A$4:$AC$1049,4,0),[1]Cargos!$A$1:$K$33,6,0)</f>
        <v>3524263</v>
      </c>
      <c r="I185" s="9"/>
    </row>
    <row r="186" spans="1:9" ht="15" x14ac:dyDescent="0.2">
      <c r="A186" s="7" t="str">
        <f>VLOOKUP(D186,[1]Planta!$A$4:$AC$1049,4,0)</f>
        <v>PROFESIONAL ESPECIALIZADO 222 5</v>
      </c>
      <c r="B186" s="7" t="str">
        <f>TRIM(CONCATENATE(VLOOKUP(D186,[2]EMPLEOS!$J$9:$M$1054,3,0), " ", VLOOKUP(D186,[2]EMPLEOS!$J$9:$M$1054,4,0)))</f>
        <v>RODRIGUEZ ACERO</v>
      </c>
      <c r="C186" s="7" t="str">
        <f>VLOOKUP(D186,[2]EMPLEOS!$J$9:$M$1054,2,0)</f>
        <v>MIGUEL ANTONIO</v>
      </c>
      <c r="D186" s="12">
        <v>19396934</v>
      </c>
      <c r="E186" s="7" t="str">
        <f>VLOOKUP(VLOOKUP(D186,[1]Planta!$A$4:$AC$1049,16,0),[1]TipoVinculacion!$A$1:$C$6,3,0)</f>
        <v>Carrera Administrativa</v>
      </c>
      <c r="F186" s="7" t="str">
        <f>VLOOKUP(D186,[1]Planta!$A$4:$AC$1049,8,0)</f>
        <v>ABOGADO</v>
      </c>
      <c r="G186" s="7" t="str">
        <f>IF(VLOOKUP(D186,[1]Planta!$A$4:$AC$1049,10,0)=0," ",VLOOKUP(D186,[1]Planta!$A$4:$AC$1049,10,0))</f>
        <v>INSTITUCIONES JURIDICAS PROCESALES; GOBIERNO Y CONTROL DEL DISTRITO CAPITAL</v>
      </c>
      <c r="H186" s="8">
        <f>VLOOKUP(VLOOKUP(D186,[1]Planta!$A$4:$AC$1049,4,0),[1]Cargos!$A$1:$K$33,6,0)</f>
        <v>3834513</v>
      </c>
      <c r="I186" s="9"/>
    </row>
    <row r="187" spans="1:9" ht="15" x14ac:dyDescent="0.2">
      <c r="A187" s="7" t="str">
        <f>VLOOKUP(D187,[1]Planta!$A$4:$AC$1049,4,0)</f>
        <v>PROFESIONAL UNIVERSITARIO 219 3</v>
      </c>
      <c r="B187" s="7" t="str">
        <f>TRIM(CONCATENATE(VLOOKUP(D187,[2]EMPLEOS!$J$9:$M$1054,3,0), " ", VLOOKUP(D187,[2]EMPLEOS!$J$9:$M$1054,4,0)))</f>
        <v>TORO PEREZ</v>
      </c>
      <c r="C187" s="7" t="str">
        <f>VLOOKUP(D187,[2]EMPLEOS!$J$9:$M$1054,2,0)</f>
        <v>YURGEN</v>
      </c>
      <c r="D187" s="12">
        <v>19397168</v>
      </c>
      <c r="E187" s="7" t="str">
        <f>VLOOKUP(VLOOKUP(D187,[1]Planta!$A$4:$AC$1049,16,0),[1]TipoVinculacion!$A$1:$C$6,3,0)</f>
        <v>Carrera Administrativa</v>
      </c>
      <c r="F187" s="7" t="str">
        <f>VLOOKUP(D187,[1]Planta!$A$4:$AC$1049,8,0)</f>
        <v>INGENIERO DE SISTEMAS; INGENIERO INDUSTRIAL</v>
      </c>
      <c r="G187" s="7" t="str">
        <f>IF(VLOOKUP(D187,[1]Planta!$A$4:$AC$1049,10,0)=0," ",VLOOKUP(D187,[1]Planta!$A$4:$AC$1049,10,0))</f>
        <v/>
      </c>
      <c r="H187" s="8">
        <f>VLOOKUP(VLOOKUP(D187,[1]Planta!$A$4:$AC$1049,4,0),[1]Cargos!$A$1:$K$33,6,0)</f>
        <v>3524263</v>
      </c>
      <c r="I187" s="9"/>
    </row>
    <row r="188" spans="1:9" ht="15" x14ac:dyDescent="0.2">
      <c r="A188" s="7" t="str">
        <f>VLOOKUP(D188,[1]Planta!$A$4:$AC$1049,4,0)</f>
        <v>PROFESIONAL ESPECIALIZADO 222 7</v>
      </c>
      <c r="B188" s="7" t="str">
        <f>TRIM(CONCATENATE(VLOOKUP(D188,[2]EMPLEOS!$J$9:$M$1054,3,0), " ", VLOOKUP(D188,[2]EMPLEOS!$J$9:$M$1054,4,0)))</f>
        <v>FORERO SUAREZ</v>
      </c>
      <c r="C188" s="7" t="str">
        <f>VLOOKUP(D188,[2]EMPLEOS!$J$9:$M$1054,2,0)</f>
        <v>PEDRO NORBERTO</v>
      </c>
      <c r="D188" s="12">
        <v>19409770</v>
      </c>
      <c r="E188" s="7" t="str">
        <f>VLOOKUP(VLOOKUP(D188,[1]Planta!$A$4:$AC$1049,16,0),[1]TipoVinculacion!$A$1:$C$6,3,0)</f>
        <v>Carrera Administrativa</v>
      </c>
      <c r="F188" s="7" t="str">
        <f>VLOOKUP(D188,[1]Planta!$A$4:$AC$1049,8,0)</f>
        <v>ADMINISTRADOR PUBLICO</v>
      </c>
      <c r="G188" s="7" t="str">
        <f>IF(VLOOKUP(D188,[1]Planta!$A$4:$AC$1049,10,0)=0," ",VLOOKUP(D188,[1]Planta!$A$4:$AC$1049,10,0))</f>
        <v>CONTROL INTERNO Y GOBIERNO; PROYECTOS DE DESARROLLO</v>
      </c>
      <c r="H188" s="8">
        <f>VLOOKUP(VLOOKUP(D188,[1]Planta!$A$4:$AC$1049,4,0),[1]Cargos!$A$1:$K$33,6,0)</f>
        <v>4143561</v>
      </c>
      <c r="I188" s="9"/>
    </row>
    <row r="189" spans="1:9" ht="15" x14ac:dyDescent="0.2">
      <c r="A189" s="7" t="str">
        <f>VLOOKUP(D189,[1]Planta!$A$4:$AC$1049,4,0)</f>
        <v>PROFESIONAL ESPECIALIZADO 222 5</v>
      </c>
      <c r="B189" s="7" t="str">
        <f>TRIM(CONCATENATE(VLOOKUP(D189,[2]EMPLEOS!$J$9:$M$1054,3,0), " ", VLOOKUP(D189,[2]EMPLEOS!$J$9:$M$1054,4,0)))</f>
        <v>RAMIREZ ZARATE</v>
      </c>
      <c r="C189" s="7" t="str">
        <f>VLOOKUP(D189,[2]EMPLEOS!$J$9:$M$1054,2,0)</f>
        <v>OMAR AUGUSTO</v>
      </c>
      <c r="D189" s="12">
        <v>19411629</v>
      </c>
      <c r="E189" s="7" t="str">
        <f>VLOOKUP(VLOOKUP(D189,[1]Planta!$A$4:$AC$1049,16,0),[1]TipoVinculacion!$A$1:$C$6,3,0)</f>
        <v>Carrera Administrativa</v>
      </c>
      <c r="F189" s="7" t="str">
        <f>VLOOKUP(D189,[1]Planta!$A$4:$AC$1049,8,0)</f>
        <v>ADMINISTRADOR DE EMPRESAS</v>
      </c>
      <c r="G189" s="7" t="str">
        <f>IF(VLOOKUP(D189,[1]Planta!$A$4:$AC$1049,10,0)=0," ",VLOOKUP(D189,[1]Planta!$A$4:$AC$1049,10,0))</f>
        <v/>
      </c>
      <c r="H189" s="8">
        <f>VLOOKUP(VLOOKUP(D189,[1]Planta!$A$4:$AC$1049,4,0),[1]Cargos!$A$1:$K$33,6,0)</f>
        <v>3834513</v>
      </c>
      <c r="I189" s="9"/>
    </row>
    <row r="190" spans="1:9" ht="15" x14ac:dyDescent="0.2">
      <c r="A190" s="7" t="str">
        <f>VLOOKUP(D190,[1]Planta!$A$4:$AC$1049,4,0)</f>
        <v>PROFESIONAL UNIVERSITARIO 219 3</v>
      </c>
      <c r="B190" s="7" t="str">
        <f>TRIM(CONCATENATE(VLOOKUP(D190,[2]EMPLEOS!$J$9:$M$1054,3,0), " ", VLOOKUP(D190,[2]EMPLEOS!$J$9:$M$1054,4,0)))</f>
        <v>RUIZ SOSTE</v>
      </c>
      <c r="C190" s="7" t="str">
        <f>VLOOKUP(D190,[2]EMPLEOS!$J$9:$M$1054,2,0)</f>
        <v>EDGAR ANTONIO</v>
      </c>
      <c r="D190" s="12">
        <v>19412350</v>
      </c>
      <c r="E190" s="7" t="str">
        <f>VLOOKUP(VLOOKUP(D190,[1]Planta!$A$4:$AC$1049,16,0),[1]TipoVinculacion!$A$1:$C$6,3,0)</f>
        <v>Carrera Administrativa</v>
      </c>
      <c r="F190" s="7" t="str">
        <f>VLOOKUP(D190,[1]Planta!$A$4:$AC$1049,8,0)</f>
        <v>ADMINISTRADOR DE EMPRESAS</v>
      </c>
      <c r="G190" s="7" t="str">
        <f>IF(VLOOKUP(D190,[1]Planta!$A$4:$AC$1049,10,0)=0," ",VLOOKUP(D190,[1]Planta!$A$4:$AC$1049,10,0))</f>
        <v/>
      </c>
      <c r="H190" s="8">
        <f>VLOOKUP(VLOOKUP(D190,[1]Planta!$A$4:$AC$1049,4,0),[1]Cargos!$A$1:$K$33,6,0)</f>
        <v>3524263</v>
      </c>
      <c r="I190" s="9"/>
    </row>
    <row r="191" spans="1:9" ht="15" x14ac:dyDescent="0.2">
      <c r="A191" s="7" t="str">
        <f>VLOOKUP(D191,[1]Planta!$A$4:$AC$1049,4,0)</f>
        <v>PROFESIONAL UNIVERSITARIO 219 3</v>
      </c>
      <c r="B191" s="7" t="str">
        <f>TRIM(CONCATENATE(VLOOKUP(D191,[2]EMPLEOS!$J$9:$M$1054,3,0), " ", VLOOKUP(D191,[2]EMPLEOS!$J$9:$M$1054,4,0)))</f>
        <v>RODRIGUEZ MARTINEZ</v>
      </c>
      <c r="C191" s="7" t="str">
        <f>VLOOKUP(D191,[2]EMPLEOS!$J$9:$M$1054,2,0)</f>
        <v>JAIME ERNESTO</v>
      </c>
      <c r="D191" s="12">
        <v>19416078</v>
      </c>
      <c r="E191" s="7" t="str">
        <f>VLOOKUP(VLOOKUP(D191,[1]Planta!$A$4:$AC$1049,16,0),[1]TipoVinculacion!$A$1:$C$6,3,0)</f>
        <v>Carrera Administrativa</v>
      </c>
      <c r="F191" s="7" t="str">
        <f>VLOOKUP(D191,[1]Planta!$A$4:$AC$1049,8,0)</f>
        <v>ADMINISTRADOR DE EMPRESAS</v>
      </c>
      <c r="G191" s="7" t="str">
        <f>IF(VLOOKUP(D191,[1]Planta!$A$4:$AC$1049,10,0)=0," ",VLOOKUP(D191,[1]Planta!$A$4:$AC$1049,10,0))</f>
        <v>GESTION FINANCIERA</v>
      </c>
      <c r="H191" s="8">
        <f>VLOOKUP(VLOOKUP(D191,[1]Planta!$A$4:$AC$1049,4,0),[1]Cargos!$A$1:$K$33,6,0)</f>
        <v>3524263</v>
      </c>
      <c r="I191" s="9"/>
    </row>
    <row r="192" spans="1:9" ht="15" x14ac:dyDescent="0.2">
      <c r="A192" s="7" t="str">
        <f>VLOOKUP(D192,[1]Planta!$A$4:$AC$1049,4,0)</f>
        <v>GERENTE 039 1</v>
      </c>
      <c r="B192" s="7" t="str">
        <f>TRIM(CONCATENATE(VLOOKUP(D192,[2]EMPLEOS!$J$9:$M$1054,3,0), " ", VLOOKUP(D192,[2]EMPLEOS!$J$9:$M$1054,4,0)))</f>
        <v>CRUZ VELANDIA</v>
      </c>
      <c r="C192" s="7" t="str">
        <f>VLOOKUP(D192,[2]EMPLEOS!$J$9:$M$1054,2,0)</f>
        <v>JOSE ANTONIO</v>
      </c>
      <c r="D192" s="12">
        <v>19416550</v>
      </c>
      <c r="E192" s="7" t="str">
        <f>VLOOKUP(VLOOKUP(D192,[1]Planta!$A$4:$AC$1049,16,0),[1]TipoVinculacion!$A$1:$C$6,3,0)</f>
        <v>Libre Nombramiento y Remoción</v>
      </c>
      <c r="F192" s="7" t="str">
        <f>VLOOKUP(D192,[1]Planta!$A$4:$AC$1049,8,0)</f>
        <v>ABOGADO</v>
      </c>
      <c r="G192" s="7" t="str">
        <f>IF(VLOOKUP(D192,[1]Planta!$A$4:$AC$1049,10,0)=0," ",VLOOKUP(D192,[1]Planta!$A$4:$AC$1049,10,0))</f>
        <v>DERECHO PUBLICO</v>
      </c>
      <c r="H192" s="8">
        <f>VLOOKUP(VLOOKUP(D192,[1]Planta!$A$4:$AC$1049,4,0),[1]Cargos!$A$1:$K$33,6,0)</f>
        <v>5736338</v>
      </c>
      <c r="I192" s="9"/>
    </row>
    <row r="193" spans="1:9" ht="15" x14ac:dyDescent="0.2">
      <c r="A193" s="7" t="str">
        <f>VLOOKUP(D193,[1]Planta!$A$4:$AC$1049,4,0)</f>
        <v>PROFESIONAL UNIVERSITARIO 219 3</v>
      </c>
      <c r="B193" s="7" t="str">
        <f>TRIM(CONCATENATE(VLOOKUP(D193,[2]EMPLEOS!$J$9:$M$1054,3,0), " ", VLOOKUP(D193,[2]EMPLEOS!$J$9:$M$1054,4,0)))</f>
        <v>VELA SEGURA</v>
      </c>
      <c r="C193" s="7" t="str">
        <f>VLOOKUP(D193,[2]EMPLEOS!$J$9:$M$1054,2,0)</f>
        <v>MANUEL ANTONIO</v>
      </c>
      <c r="D193" s="12">
        <v>19417971</v>
      </c>
      <c r="E193" s="7" t="str">
        <f>VLOOKUP(VLOOKUP(D193,[1]Planta!$A$4:$AC$1049,16,0),[1]TipoVinculacion!$A$1:$C$6,3,0)</f>
        <v>Carrera Administrativa</v>
      </c>
      <c r="F193" s="7" t="str">
        <f>VLOOKUP(D193,[1]Planta!$A$4:$AC$1049,8,0)</f>
        <v>ADMINISTRADOR DE EMPRESAS</v>
      </c>
      <c r="G193" s="7" t="str">
        <f>IF(VLOOKUP(D193,[1]Planta!$A$4:$AC$1049,10,0)=0," ",VLOOKUP(D193,[1]Planta!$A$4:$AC$1049,10,0))</f>
        <v>GOBIERNO Y CONTROL DEL DISTRITO CAPITAL</v>
      </c>
      <c r="H193" s="8">
        <f>VLOOKUP(VLOOKUP(D193,[1]Planta!$A$4:$AC$1049,4,0),[1]Cargos!$A$1:$K$33,6,0)</f>
        <v>3524263</v>
      </c>
      <c r="I193" s="9"/>
    </row>
    <row r="194" spans="1:9" ht="15" x14ac:dyDescent="0.2">
      <c r="A194" s="7" t="str">
        <f>VLOOKUP(D194,[1]Planta!$A$4:$AC$1049,4,0)</f>
        <v>SECRETARIO 440 8</v>
      </c>
      <c r="B194" s="7" t="str">
        <f>TRIM(CONCATENATE(VLOOKUP(D194,[2]EMPLEOS!$J$9:$M$1054,3,0), " ", VLOOKUP(D194,[2]EMPLEOS!$J$9:$M$1054,4,0)))</f>
        <v>GONZALEZ ARDILA</v>
      </c>
      <c r="C194" s="7" t="str">
        <f>VLOOKUP(D194,[2]EMPLEOS!$J$9:$M$1054,2,0)</f>
        <v>HORACIO</v>
      </c>
      <c r="D194" s="12">
        <v>19418793</v>
      </c>
      <c r="E194" s="7" t="str">
        <f>VLOOKUP(VLOOKUP(D194,[1]Planta!$A$4:$AC$1049,16,0),[1]TipoVinculacion!$A$1:$C$6,3,0)</f>
        <v>Provisional</v>
      </c>
      <c r="F194" s="7" t="str">
        <f>VLOOKUP(D194,[1]Planta!$A$4:$AC$1049,8,0)</f>
        <v>BACHILLER ACADEMICO</v>
      </c>
      <c r="G194" s="7" t="str">
        <f>IF(VLOOKUP(D194,[1]Planta!$A$4:$AC$1049,10,0)=0," ",VLOOKUP(D194,[1]Planta!$A$4:$AC$1049,10,0))</f>
        <v/>
      </c>
      <c r="H194" s="8">
        <f>VLOOKUP(VLOOKUP(D194,[1]Planta!$A$4:$AC$1049,4,0),[1]Cargos!$A$1:$K$33,6,0)</f>
        <v>2314319</v>
      </c>
      <c r="I194" s="9"/>
    </row>
    <row r="195" spans="1:9" ht="15" x14ac:dyDescent="0.2">
      <c r="A195" s="7" t="str">
        <f>VLOOKUP(D195,[1]Planta!$A$4:$AC$1049,4,0)</f>
        <v>PROFESIONAL UNIVERSITARIO 219 3</v>
      </c>
      <c r="B195" s="7" t="str">
        <f>TRIM(CONCATENATE(VLOOKUP(D195,[2]EMPLEOS!$J$9:$M$1054,3,0), " ", VLOOKUP(D195,[2]EMPLEOS!$J$9:$M$1054,4,0)))</f>
        <v>ALFONSO SALDANA</v>
      </c>
      <c r="C195" s="7" t="str">
        <f>VLOOKUP(D195,[2]EMPLEOS!$J$9:$M$1054,2,0)</f>
        <v>EDILBRANDO</v>
      </c>
      <c r="D195" s="12">
        <v>19427133</v>
      </c>
      <c r="E195" s="7" t="str">
        <f>VLOOKUP(VLOOKUP(D195,[1]Planta!$A$4:$AC$1049,16,0),[1]TipoVinculacion!$A$1:$C$6,3,0)</f>
        <v>Carrera Administrativa</v>
      </c>
      <c r="F195" s="7" t="str">
        <f>VLOOKUP(D195,[1]Planta!$A$4:$AC$1049,8,0)</f>
        <v>ECONOMISTA; CONTADOR PUBLICO</v>
      </c>
      <c r="G195" s="7" t="str">
        <f>IF(VLOOKUP(D195,[1]Planta!$A$4:$AC$1049,10,0)=0," ",VLOOKUP(D195,[1]Planta!$A$4:$AC$1049,10,0))</f>
        <v>GOBIERNO Y CONTROL DEL DISTRITO CAPITAL</v>
      </c>
      <c r="H195" s="8">
        <f>VLOOKUP(VLOOKUP(D195,[1]Planta!$A$4:$AC$1049,4,0),[1]Cargos!$A$1:$K$33,6,0)</f>
        <v>3524263</v>
      </c>
      <c r="I195" s="9"/>
    </row>
    <row r="196" spans="1:9" ht="15" x14ac:dyDescent="0.2">
      <c r="A196" s="7" t="str">
        <f>VLOOKUP(D196,[1]Planta!$A$4:$AC$1049,4,0)</f>
        <v>PROFESIONAL ESPECIALIZADO 222 7</v>
      </c>
      <c r="B196" s="7" t="str">
        <f>TRIM(CONCATENATE(VLOOKUP(D196,[2]EMPLEOS!$J$9:$M$1054,3,0), " ", VLOOKUP(D196,[2]EMPLEOS!$J$9:$M$1054,4,0)))</f>
        <v>LATORRE LADINO</v>
      </c>
      <c r="C196" s="7" t="str">
        <f>VLOOKUP(D196,[2]EMPLEOS!$J$9:$M$1054,2,0)</f>
        <v>JAIRO HEDILBERTO</v>
      </c>
      <c r="D196" s="12">
        <v>19429791</v>
      </c>
      <c r="E196" s="7" t="str">
        <f>VLOOKUP(VLOOKUP(D196,[1]Planta!$A$4:$AC$1049,16,0),[1]TipoVinculacion!$A$1:$C$6,3,0)</f>
        <v>Carrera Administrativa</v>
      </c>
      <c r="F196" s="7" t="str">
        <f>VLOOKUP(D196,[1]Planta!$A$4:$AC$1049,8,0)</f>
        <v>ECONOMISTA</v>
      </c>
      <c r="G196" s="7" t="str">
        <f>IF(VLOOKUP(D196,[1]Planta!$A$4:$AC$1049,10,0)=0," ",VLOOKUP(D196,[1]Planta!$A$4:$AC$1049,10,0))</f>
        <v>GERENCIA DE PROYECTOS EDUCATIVOS; ADMINISTRACION PUBLICA</v>
      </c>
      <c r="H196" s="8">
        <f>VLOOKUP(VLOOKUP(D196,[1]Planta!$A$4:$AC$1049,4,0),[1]Cargos!$A$1:$K$33,6,0)</f>
        <v>4143561</v>
      </c>
      <c r="I196" s="9"/>
    </row>
    <row r="197" spans="1:9" ht="15" x14ac:dyDescent="0.2">
      <c r="A197" s="7" t="str">
        <f>VLOOKUP(D197,[1]Planta!$A$4:$AC$1049,4,0)</f>
        <v>TECNICO OPERATIVO 314 5</v>
      </c>
      <c r="B197" s="7" t="str">
        <f>TRIM(CONCATENATE(VLOOKUP(D197,[2]EMPLEOS!$J$9:$M$1054,3,0), " ", VLOOKUP(D197,[2]EMPLEOS!$J$9:$M$1054,4,0)))</f>
        <v>GARCIA RAMOS</v>
      </c>
      <c r="C197" s="7" t="str">
        <f>VLOOKUP(D197,[2]EMPLEOS!$J$9:$M$1054,2,0)</f>
        <v>TOMAS</v>
      </c>
      <c r="D197" s="12">
        <v>19434019</v>
      </c>
      <c r="E197" s="7" t="str">
        <f>VLOOKUP(VLOOKUP(D197,[1]Planta!$A$4:$AC$1049,16,0),[1]TipoVinculacion!$A$1:$C$6,3,0)</f>
        <v>Carrera Administrativa</v>
      </c>
      <c r="F197" s="7" t="str">
        <f>VLOOKUP(D197,[1]Planta!$A$4:$AC$1049,8,0)</f>
        <v>TECNICO EN DISEÑO GRAFICO</v>
      </c>
      <c r="G197" s="7" t="str">
        <f>IF(VLOOKUP(D197,[1]Planta!$A$4:$AC$1049,10,0)=0," ",VLOOKUP(D197,[1]Planta!$A$4:$AC$1049,10,0))</f>
        <v/>
      </c>
      <c r="H197" s="8">
        <f>VLOOKUP(VLOOKUP(D197,[1]Planta!$A$4:$AC$1049,4,0),[1]Cargos!$A$1:$K$33,6,0)</f>
        <v>2517786</v>
      </c>
      <c r="I197" s="9"/>
    </row>
    <row r="198" spans="1:9" ht="15" x14ac:dyDescent="0.2">
      <c r="A198" s="7" t="str">
        <f>VLOOKUP(D198,[1]Planta!$A$4:$AC$1049,4,0)</f>
        <v>CONDUCTOR MECANICO 482 4</v>
      </c>
      <c r="B198" s="7" t="str">
        <f>TRIM(CONCATENATE(VLOOKUP(D198,[2]EMPLEOS!$J$9:$M$1054,3,0), " ", VLOOKUP(D198,[2]EMPLEOS!$J$9:$M$1054,4,0)))</f>
        <v>PEDRAZA MANCERA</v>
      </c>
      <c r="C198" s="7" t="str">
        <f>VLOOKUP(D198,[2]EMPLEOS!$J$9:$M$1054,2,0)</f>
        <v>JAIRO</v>
      </c>
      <c r="D198" s="12">
        <v>19434403</v>
      </c>
      <c r="E198" s="7" t="str">
        <f>VLOOKUP(VLOOKUP(D198,[1]Planta!$A$4:$AC$1049,16,0),[1]TipoVinculacion!$A$1:$C$6,3,0)</f>
        <v>Carrera Administrativa</v>
      </c>
      <c r="F198" s="7" t="str">
        <f>VLOOKUP(D198,[1]Planta!$A$4:$AC$1049,8,0)</f>
        <v>BACHILLER ACADEMICO</v>
      </c>
      <c r="G198" s="7" t="str">
        <f>IF(VLOOKUP(D198,[1]Planta!$A$4:$AC$1049,10,0)=0," ",VLOOKUP(D198,[1]Planta!$A$4:$AC$1049,10,0))</f>
        <v/>
      </c>
      <c r="H198" s="8">
        <f>VLOOKUP(VLOOKUP(D198,[1]Planta!$A$4:$AC$1049,4,0),[1]Cargos!$A$1:$K$33,6,0)</f>
        <v>1579261</v>
      </c>
      <c r="I198" s="9"/>
    </row>
    <row r="199" spans="1:9" ht="15" x14ac:dyDescent="0.2">
      <c r="A199" s="7" t="str">
        <f>VLOOKUP(D199,[1]Planta!$A$4:$AC$1049,4,0)</f>
        <v>PROFESIONAL UNIVERSITARIO 219 3</v>
      </c>
      <c r="B199" s="7" t="str">
        <f>TRIM(CONCATENATE(VLOOKUP(D199,[2]EMPLEOS!$J$9:$M$1054,3,0), " ", VLOOKUP(D199,[2]EMPLEOS!$J$9:$M$1054,4,0)))</f>
        <v>CARDENAS CARDENAS</v>
      </c>
      <c r="C199" s="7" t="str">
        <f>VLOOKUP(D199,[2]EMPLEOS!$J$9:$M$1054,2,0)</f>
        <v>ELBERTO DE JESUS</v>
      </c>
      <c r="D199" s="12">
        <v>19436706</v>
      </c>
      <c r="E199" s="7" t="str">
        <f>VLOOKUP(VLOOKUP(D199,[1]Planta!$A$4:$AC$1049,16,0),[1]TipoVinculacion!$A$1:$C$6,3,0)</f>
        <v>Carrera Administrativa</v>
      </c>
      <c r="F199" s="7" t="str">
        <f>VLOOKUP(D199,[1]Planta!$A$4:$AC$1049,8,0)</f>
        <v>ARQUITECTO</v>
      </c>
      <c r="G199" s="7" t="str">
        <f>IF(VLOOKUP(D199,[1]Planta!$A$4:$AC$1049,10,0)=0," ",VLOOKUP(D199,[1]Planta!$A$4:$AC$1049,10,0))</f>
        <v>GOBIERNO Y CONTROL DEL DISTRITO</v>
      </c>
      <c r="H199" s="8">
        <f>VLOOKUP(VLOOKUP(D199,[1]Planta!$A$4:$AC$1049,4,0),[1]Cargos!$A$1:$K$33,6,0)</f>
        <v>3524263</v>
      </c>
      <c r="I199" s="9"/>
    </row>
    <row r="200" spans="1:9" ht="15" x14ac:dyDescent="0.2">
      <c r="A200" s="7" t="str">
        <f>VLOOKUP(D200,[1]Planta!$A$4:$AC$1049,4,0)</f>
        <v>ASESOR 105 1</v>
      </c>
      <c r="B200" s="7" t="str">
        <f>TRIM(CONCATENATE(VLOOKUP(D200,[2]EMPLEOS!$J$9:$M$1054,3,0), " ", VLOOKUP(D200,[2]EMPLEOS!$J$9:$M$1054,4,0)))</f>
        <v>AGUILERA ARDILA</v>
      </c>
      <c r="C200" s="7" t="str">
        <f>VLOOKUP(D200,[2]EMPLEOS!$J$9:$M$1054,2,0)</f>
        <v>JOSELIN</v>
      </c>
      <c r="D200" s="12">
        <v>19438435</v>
      </c>
      <c r="E200" s="7" t="str">
        <f>VLOOKUP(VLOOKUP(D200,[1]Planta!$A$4:$AC$1049,16,0),[1]TipoVinculacion!$A$1:$C$6,3,0)</f>
        <v>Libre Nombramiento y Remoción</v>
      </c>
      <c r="F200" s="7" t="str">
        <f>VLOOKUP(D200,[1]Planta!$A$4:$AC$1049,8,0)</f>
        <v>INGENIERO INDUSTRIAL</v>
      </c>
      <c r="G200" s="7" t="str">
        <f>IF(VLOOKUP(D200,[1]Planta!$A$4:$AC$1049,10,0)=0," ",VLOOKUP(D200,[1]Planta!$A$4:$AC$1049,10,0))</f>
        <v>INGENIERIA DE PRODUCCIÓN</v>
      </c>
      <c r="H200" s="8">
        <f>VLOOKUP(VLOOKUP(D200,[1]Planta!$A$4:$AC$1049,4,0),[1]Cargos!$A$1:$K$33,6,0)</f>
        <v>5736338</v>
      </c>
      <c r="I200" s="9"/>
    </row>
    <row r="201" spans="1:9" ht="15" x14ac:dyDescent="0.2">
      <c r="A201" s="7" t="str">
        <f>VLOOKUP(D201,[1]Planta!$A$4:$AC$1049,4,0)</f>
        <v>PROFESIONAL UNIVERSITARIO 219 3</v>
      </c>
      <c r="B201" s="7" t="str">
        <f>TRIM(CONCATENATE(VLOOKUP(D201,[2]EMPLEOS!$J$9:$M$1054,3,0), " ", VLOOKUP(D201,[2]EMPLEOS!$J$9:$M$1054,4,0)))</f>
        <v>LOPEZ ARCINIEGAS</v>
      </c>
      <c r="C201" s="7" t="str">
        <f>VLOOKUP(D201,[2]EMPLEOS!$J$9:$M$1054,2,0)</f>
        <v>JOSE ALEXANDER</v>
      </c>
      <c r="D201" s="12">
        <v>19438507</v>
      </c>
      <c r="E201" s="7" t="str">
        <f>VLOOKUP(VLOOKUP(D201,[1]Planta!$A$4:$AC$1049,16,0),[1]TipoVinculacion!$A$1:$C$6,3,0)</f>
        <v>Carrera Administrativa</v>
      </c>
      <c r="F201" s="7" t="str">
        <f>VLOOKUP(D201,[1]Planta!$A$4:$AC$1049,8,0)</f>
        <v>ADMINISTRADOR DE EMPRESAS</v>
      </c>
      <c r="G201" s="7" t="str">
        <f>IF(VLOOKUP(D201,[1]Planta!$A$4:$AC$1049,10,0)=0," ",VLOOKUP(D201,[1]Planta!$A$4:$AC$1049,10,0))</f>
        <v>GOBIERNO Y CONTROL DEL DISTRITO</v>
      </c>
      <c r="H201" s="8">
        <f>VLOOKUP(VLOOKUP(D201,[1]Planta!$A$4:$AC$1049,4,0),[1]Cargos!$A$1:$K$33,6,0)</f>
        <v>3524263</v>
      </c>
      <c r="I201" s="9"/>
    </row>
    <row r="202" spans="1:9" ht="15" x14ac:dyDescent="0.2">
      <c r="A202" s="7" t="str">
        <f>VLOOKUP(D202,[1]Planta!$A$4:$AC$1049,4,0)</f>
        <v>PROFESIONAL ESPECIALIZADO 222 5</v>
      </c>
      <c r="B202" s="7" t="str">
        <f>TRIM(CONCATENATE(VLOOKUP(D202,[2]EMPLEOS!$J$9:$M$1054,3,0), " ", VLOOKUP(D202,[2]EMPLEOS!$J$9:$M$1054,4,0)))</f>
        <v>BOHORQUEZ PERDOMO</v>
      </c>
      <c r="C202" s="7" t="str">
        <f>VLOOKUP(D202,[2]EMPLEOS!$J$9:$M$1054,2,0)</f>
        <v>JOSE MILLER</v>
      </c>
      <c r="D202" s="12">
        <v>19441787</v>
      </c>
      <c r="E202" s="7" t="str">
        <f>VLOOKUP(VLOOKUP(D202,[1]Planta!$A$4:$AC$1049,16,0),[1]TipoVinculacion!$A$1:$C$6,3,0)</f>
        <v>Carrera Administrativa</v>
      </c>
      <c r="F202" s="7" t="str">
        <f>VLOOKUP(D202,[1]Planta!$A$4:$AC$1049,8,0)</f>
        <v>ECONOMISTA</v>
      </c>
      <c r="G202" s="7" t="str">
        <f>IF(VLOOKUP(D202,[1]Planta!$A$4:$AC$1049,10,0)=0," ",VLOOKUP(D202,[1]Planta!$A$4:$AC$1049,10,0))</f>
        <v/>
      </c>
      <c r="H202" s="8">
        <f>VLOOKUP(VLOOKUP(D202,[1]Planta!$A$4:$AC$1049,4,0),[1]Cargos!$A$1:$K$33,6,0)</f>
        <v>3834513</v>
      </c>
      <c r="I202" s="9"/>
    </row>
    <row r="203" spans="1:9" ht="15" x14ac:dyDescent="0.2">
      <c r="A203" s="7" t="str">
        <f>VLOOKUP(D203,[1]Planta!$A$4:$AC$1049,4,0)</f>
        <v>PROFESIONAL UNIVERSITARIO 219 3</v>
      </c>
      <c r="B203" s="7" t="str">
        <f>TRIM(CONCATENATE(VLOOKUP(D203,[2]EMPLEOS!$J$9:$M$1054,3,0), " ", VLOOKUP(D203,[2]EMPLEOS!$J$9:$M$1054,4,0)))</f>
        <v>ROMERO GUTIERREZ</v>
      </c>
      <c r="C203" s="7" t="str">
        <f>VLOOKUP(D203,[2]EMPLEOS!$J$9:$M$1054,2,0)</f>
        <v>OMAR EDUARDO</v>
      </c>
      <c r="D203" s="12">
        <v>19444627</v>
      </c>
      <c r="E203" s="7" t="str">
        <f>VLOOKUP(VLOOKUP(D203,[1]Planta!$A$4:$AC$1049,16,0),[1]TipoVinculacion!$A$1:$C$6,3,0)</f>
        <v>Carrera Administrativa</v>
      </c>
      <c r="F203" s="7" t="str">
        <f>VLOOKUP(D203,[1]Planta!$A$4:$AC$1049,8,0)</f>
        <v>ECONOMISTA</v>
      </c>
      <c r="G203" s="7" t="str">
        <f>IF(VLOOKUP(D203,[1]Planta!$A$4:$AC$1049,10,0)=0," ",VLOOKUP(D203,[1]Planta!$A$4:$AC$1049,10,0))</f>
        <v>MAGISTER EN CIENCIAS FINANCIERAS</v>
      </c>
      <c r="H203" s="8">
        <f>VLOOKUP(VLOOKUP(D203,[1]Planta!$A$4:$AC$1049,4,0),[1]Cargos!$A$1:$K$33,6,0)</f>
        <v>3524263</v>
      </c>
      <c r="I203" s="9"/>
    </row>
    <row r="204" spans="1:9" ht="15" x14ac:dyDescent="0.2">
      <c r="A204" s="7" t="str">
        <f>VLOOKUP(D204,[1]Planta!$A$4:$AC$1049,4,0)</f>
        <v>SUBDIRECTOR TECNICO 068 3</v>
      </c>
      <c r="B204" s="7" t="str">
        <f>TRIM(CONCATENATE(VLOOKUP(D204,[2]EMPLEOS!$J$9:$M$1054,3,0), " ", VLOOKUP(D204,[2]EMPLEOS!$J$9:$M$1054,4,0)))</f>
        <v>MONZON GARZON</v>
      </c>
      <c r="C204" s="7" t="str">
        <f>VLOOKUP(D204,[2]EMPLEOS!$J$9:$M$1054,2,0)</f>
        <v>GUSTAVO FRANCISCO</v>
      </c>
      <c r="D204" s="12">
        <v>19447276</v>
      </c>
      <c r="E204" s="7" t="str">
        <f>VLOOKUP(VLOOKUP(D204,[1]Planta!$A$4:$AC$1049,16,0),[1]TipoVinculacion!$A$1:$C$6,3,0)</f>
        <v>Libre Nombramiento y Remoción</v>
      </c>
      <c r="F204" s="7" t="str">
        <f>VLOOKUP(D204,[1]Planta!$A$4:$AC$1049,8,0)</f>
        <v>ABOGADO</v>
      </c>
      <c r="G204" s="7" t="str">
        <f>IF(VLOOKUP(D204,[1]Planta!$A$4:$AC$1049,10,0)=0," ",VLOOKUP(D204,[1]Planta!$A$4:$AC$1049,10,0))</f>
        <v>DERECHO PUBLICO</v>
      </c>
      <c r="H204" s="8">
        <f>VLOOKUP(VLOOKUP(D204,[1]Planta!$A$4:$AC$1049,4,0),[1]Cargos!$A$1:$K$33,6,0)</f>
        <v>6989664</v>
      </c>
      <c r="I204" s="9"/>
    </row>
    <row r="205" spans="1:9" ht="15" x14ac:dyDescent="0.2">
      <c r="A205" s="7" t="str">
        <f>VLOOKUP(D205,[1]Planta!$A$4:$AC$1049,4,0)</f>
        <v>PROFESIONAL UNIVERSITARIO 219 3</v>
      </c>
      <c r="B205" s="7" t="str">
        <f>TRIM(CONCATENATE(VLOOKUP(D205,[2]EMPLEOS!$J$9:$M$1054,3,0), " ", VLOOKUP(D205,[2]EMPLEOS!$J$9:$M$1054,4,0)))</f>
        <v>VELASQUEZ 0</v>
      </c>
      <c r="C205" s="7" t="str">
        <f>VLOOKUP(D205,[2]EMPLEOS!$J$9:$M$1054,2,0)</f>
        <v>ARNULFO</v>
      </c>
      <c r="D205" s="12">
        <v>19450625</v>
      </c>
      <c r="E205" s="7" t="str">
        <f>VLOOKUP(VLOOKUP(D205,[1]Planta!$A$4:$AC$1049,16,0),[1]TipoVinculacion!$A$1:$C$6,3,0)</f>
        <v>Carrera Administrativa</v>
      </c>
      <c r="F205" s="7" t="str">
        <f>VLOOKUP(D205,[1]Planta!$A$4:$AC$1049,8,0)</f>
        <v>ECONOMISTA</v>
      </c>
      <c r="G205" s="7" t="str">
        <f>IF(VLOOKUP(D205,[1]Planta!$A$4:$AC$1049,10,0)=0," ",VLOOKUP(D205,[1]Planta!$A$4:$AC$1049,10,0))</f>
        <v>GERENCIA FINANCIERA; ADMINISTRACION Y AUDITORIA TRIBUTARIA</v>
      </c>
      <c r="H205" s="8">
        <f>VLOOKUP(VLOOKUP(D205,[1]Planta!$A$4:$AC$1049,4,0),[1]Cargos!$A$1:$K$33,6,0)</f>
        <v>3524263</v>
      </c>
      <c r="I205" s="9"/>
    </row>
    <row r="206" spans="1:9" ht="15" x14ac:dyDescent="0.2">
      <c r="A206" s="7" t="str">
        <f>VLOOKUP(D206,[1]Planta!$A$4:$AC$1049,4,0)</f>
        <v>ASESOR 105 2</v>
      </c>
      <c r="B206" s="7" t="str">
        <f>TRIM(CONCATENATE(VLOOKUP(D206,[2]EMPLEOS!$J$9:$M$1054,3,0), " ", VLOOKUP(D206,[2]EMPLEOS!$J$9:$M$1054,4,0)))</f>
        <v>BUITRAGO MARTINEZ</v>
      </c>
      <c r="C206" s="7" t="str">
        <f>VLOOKUP(D206,[2]EMPLEOS!$J$9:$M$1054,2,0)</f>
        <v>JORGE ENRIQUE</v>
      </c>
      <c r="D206" s="12">
        <v>19450786</v>
      </c>
      <c r="E206" s="7" t="str">
        <f>VLOOKUP(VLOOKUP(D206,[1]Planta!$A$4:$AC$1049,16,0),[1]TipoVinculacion!$A$1:$C$6,3,0)</f>
        <v>Carrera Administrativa</v>
      </c>
      <c r="F206" s="7" t="str">
        <f>VLOOKUP(D206,[1]Planta!$A$4:$AC$1049,8,0)</f>
        <v>CONTADOR PUBLICO</v>
      </c>
      <c r="G206" s="7" t="str">
        <f>IF(VLOOKUP(D206,[1]Planta!$A$4:$AC$1049,10,0)=0," ",VLOOKUP(D206,[1]Planta!$A$4:$AC$1049,10,0))</f>
        <v>DERECHO TRIBUTARIO Y ADUANERO</v>
      </c>
      <c r="H206" s="8">
        <f>VLOOKUP(VLOOKUP(D206,[1]Planta!$A$4:$AC$1049,4,0),[1]Cargos!$A$1:$K$33,6,0)</f>
        <v>6823634</v>
      </c>
      <c r="I206" s="9"/>
    </row>
    <row r="207" spans="1:9" ht="15" x14ac:dyDescent="0.2">
      <c r="A207" s="7" t="str">
        <f>VLOOKUP(D207,[1]Planta!$A$4:$AC$1049,4,0)</f>
        <v>PROFESIONAL UNIVERSITARIO 219 3</v>
      </c>
      <c r="B207" s="7" t="str">
        <f>TRIM(CONCATENATE(VLOOKUP(D207,[2]EMPLEOS!$J$9:$M$1054,3,0), " ", VLOOKUP(D207,[2]EMPLEOS!$J$9:$M$1054,4,0)))</f>
        <v>MEJIA TRUJILLO</v>
      </c>
      <c r="C207" s="7" t="str">
        <f>VLOOKUP(D207,[2]EMPLEOS!$J$9:$M$1054,2,0)</f>
        <v>PEDRO ANTONIO</v>
      </c>
      <c r="D207" s="12">
        <v>19453358</v>
      </c>
      <c r="E207" s="7" t="str">
        <f>VLOOKUP(VLOOKUP(D207,[1]Planta!$A$4:$AC$1049,16,0),[1]TipoVinculacion!$A$1:$C$6,3,0)</f>
        <v>Carrera Administrativa</v>
      </c>
      <c r="F207" s="7" t="str">
        <f>VLOOKUP(D207,[1]Planta!$A$4:$AC$1049,8,0)</f>
        <v>ECONOMISTA</v>
      </c>
      <c r="G207" s="7" t="str">
        <f>IF(VLOOKUP(D207,[1]Planta!$A$4:$AC$1049,10,0)=0," ",VLOOKUP(D207,[1]Planta!$A$4:$AC$1049,10,0))</f>
        <v>GESTION DE EMPRESAS ASOCIATIVAS</v>
      </c>
      <c r="H207" s="8">
        <f>VLOOKUP(VLOOKUP(D207,[1]Planta!$A$4:$AC$1049,4,0),[1]Cargos!$A$1:$K$33,6,0)</f>
        <v>3524263</v>
      </c>
      <c r="I207" s="9"/>
    </row>
    <row r="208" spans="1:9" ht="15" x14ac:dyDescent="0.2">
      <c r="A208" s="7" t="str">
        <f>VLOOKUP(D208,[1]Planta!$A$4:$AC$1049,4,0)</f>
        <v>AUXILIAR DE SERVICIOS GENERALES 470 1</v>
      </c>
      <c r="B208" s="7" t="str">
        <f>TRIM(CONCATENATE(VLOOKUP(D208,[2]EMPLEOS!$J$9:$M$1054,3,0), " ", VLOOKUP(D208,[2]EMPLEOS!$J$9:$M$1054,4,0)))</f>
        <v>CASTRO CARDENAS</v>
      </c>
      <c r="C208" s="7" t="str">
        <f>VLOOKUP(D208,[2]EMPLEOS!$J$9:$M$1054,2,0)</f>
        <v>CARLOS ALBERTO</v>
      </c>
      <c r="D208" s="12">
        <v>19454516</v>
      </c>
      <c r="E208" s="7" t="str">
        <f>VLOOKUP(VLOOKUP(D208,[1]Planta!$A$4:$AC$1049,16,0),[1]TipoVinculacion!$A$1:$C$6,3,0)</f>
        <v>Provisional</v>
      </c>
      <c r="F208" s="7" t="str">
        <f>VLOOKUP(D208,[1]Planta!$A$4:$AC$1049,8,0)</f>
        <v>BACHILLER ACADEMICO</v>
      </c>
      <c r="G208" s="7" t="str">
        <f>IF(VLOOKUP(D208,[1]Planta!$A$4:$AC$1049,10,0)=0," ",VLOOKUP(D208,[1]Planta!$A$4:$AC$1049,10,0))</f>
        <v/>
      </c>
      <c r="H208" s="8">
        <f>VLOOKUP(VLOOKUP(D208,[1]Planta!$A$4:$AC$1049,4,0),[1]Cargos!$A$1:$K$33,6,0)</f>
        <v>1318487</v>
      </c>
      <c r="I208" s="9"/>
    </row>
    <row r="209" spans="1:9" ht="15" x14ac:dyDescent="0.2">
      <c r="A209" s="7" t="str">
        <f>VLOOKUP(D209,[1]Planta!$A$4:$AC$1049,4,0)</f>
        <v>PROFESIONAL UNIVERSITARIO 219 3</v>
      </c>
      <c r="B209" s="7" t="str">
        <f>TRIM(CONCATENATE(VLOOKUP(D209,[2]EMPLEOS!$J$9:$M$1054,3,0), " ", VLOOKUP(D209,[2]EMPLEOS!$J$9:$M$1054,4,0)))</f>
        <v>ROMERO NEUTA</v>
      </c>
      <c r="C209" s="7" t="str">
        <f>VLOOKUP(D209,[2]EMPLEOS!$J$9:$M$1054,2,0)</f>
        <v>JAIME</v>
      </c>
      <c r="D209" s="12">
        <v>19454664</v>
      </c>
      <c r="E209" s="7" t="str">
        <f>VLOOKUP(VLOOKUP(D209,[1]Planta!$A$4:$AC$1049,16,0),[1]TipoVinculacion!$A$1:$C$6,3,0)</f>
        <v>Carrera Administrativa</v>
      </c>
      <c r="F209" s="7" t="str">
        <f>VLOOKUP(D209,[1]Planta!$A$4:$AC$1049,8,0)</f>
        <v>ECONOMISTA</v>
      </c>
      <c r="G209" s="7" t="str">
        <f>IF(VLOOKUP(D209,[1]Planta!$A$4:$AC$1049,10,0)=0," ",VLOOKUP(D209,[1]Planta!$A$4:$AC$1049,10,0))</f>
        <v/>
      </c>
      <c r="H209" s="8">
        <f>VLOOKUP(VLOOKUP(D209,[1]Planta!$A$4:$AC$1049,4,0),[1]Cargos!$A$1:$K$33,6,0)</f>
        <v>3524263</v>
      </c>
      <c r="I209" s="9"/>
    </row>
    <row r="210" spans="1:9" ht="15" x14ac:dyDescent="0.2">
      <c r="A210" s="7" t="str">
        <f>VLOOKUP(D210,[1]Planta!$A$4:$AC$1049,4,0)</f>
        <v>PROFESIONAL ESPECIALIZADO 222 7</v>
      </c>
      <c r="B210" s="7" t="str">
        <f>TRIM(CONCATENATE(VLOOKUP(D210,[2]EMPLEOS!$J$9:$M$1054,3,0), " ", VLOOKUP(D210,[2]EMPLEOS!$J$9:$M$1054,4,0)))</f>
        <v>VALENCIA RODRIGUEZ</v>
      </c>
      <c r="C210" s="7" t="str">
        <f>VLOOKUP(D210,[2]EMPLEOS!$J$9:$M$1054,2,0)</f>
        <v>MAURICIO</v>
      </c>
      <c r="D210" s="12">
        <v>19457742</v>
      </c>
      <c r="E210" s="7" t="str">
        <f>VLOOKUP(VLOOKUP(D210,[1]Planta!$A$4:$AC$1049,16,0),[1]TipoVinculacion!$A$1:$C$6,3,0)</f>
        <v>Carrera Administrativa</v>
      </c>
      <c r="F210" s="7" t="str">
        <f>VLOOKUP(D210,[1]Planta!$A$4:$AC$1049,8,0)</f>
        <v>PSICOLOGO</v>
      </c>
      <c r="G210" s="7" t="str">
        <f>IF(VLOOKUP(D210,[1]Planta!$A$4:$AC$1049,10,0)=0," ",VLOOKUP(D210,[1]Planta!$A$4:$AC$1049,10,0))</f>
        <v>ADMINISTRACION DE SALUD OCUPACIONAL</v>
      </c>
      <c r="H210" s="8">
        <f>VLOOKUP(VLOOKUP(D210,[1]Planta!$A$4:$AC$1049,4,0),[1]Cargos!$A$1:$K$33,6,0)</f>
        <v>4143561</v>
      </c>
      <c r="I210" s="9"/>
    </row>
    <row r="211" spans="1:9" ht="15" x14ac:dyDescent="0.2">
      <c r="A211" s="7" t="str">
        <f>VLOOKUP(D211,[1]Planta!$A$4:$AC$1049,4,0)</f>
        <v>GERENTE 039 2</v>
      </c>
      <c r="B211" s="7" t="str">
        <f>TRIM(CONCATENATE(VLOOKUP(D211,[2]EMPLEOS!$J$9:$M$1054,3,0), " ", VLOOKUP(D211,[2]EMPLEOS!$J$9:$M$1054,4,0)))</f>
        <v>FLOREZ NIETO</v>
      </c>
      <c r="C211" s="7" t="str">
        <f>VLOOKUP(D211,[2]EMPLEOS!$J$9:$M$1054,2,0)</f>
        <v>JOSE EUGENIO</v>
      </c>
      <c r="D211" s="12">
        <v>19458108</v>
      </c>
      <c r="E211" s="7" t="str">
        <f>VLOOKUP(VLOOKUP(D211,[1]Planta!$A$4:$AC$1049,16,0),[1]TipoVinculacion!$A$1:$C$6,3,0)</f>
        <v>Libre Nombramiento y Remoción</v>
      </c>
      <c r="F211" s="7" t="str">
        <f>VLOOKUP(D211,[1]Planta!$A$4:$AC$1049,8,0)</f>
        <v>ABOGADO</v>
      </c>
      <c r="G211" s="7" t="str">
        <f>IF(VLOOKUP(D211,[1]Planta!$A$4:$AC$1049,10,0)=0," ",VLOOKUP(D211,[1]Planta!$A$4:$AC$1049,10,0))</f>
        <v>DERECHO ADMINISTRATIVO Y CONSTITUCIONAL</v>
      </c>
      <c r="H211" s="8">
        <f>VLOOKUP(VLOOKUP(D211,[1]Planta!$A$4:$AC$1049,4,0),[1]Cargos!$A$1:$K$33,6,0)</f>
        <v>6823634</v>
      </c>
      <c r="I211" s="9"/>
    </row>
    <row r="212" spans="1:9" ht="15" x14ac:dyDescent="0.2">
      <c r="A212" s="7" t="str">
        <f>VLOOKUP(D212,[1]Planta!$A$4:$AC$1049,4,0)</f>
        <v>TECNICO OPERATIVO 314 5</v>
      </c>
      <c r="B212" s="7" t="str">
        <f>TRIM(CONCATENATE(VLOOKUP(D212,[2]EMPLEOS!$J$9:$M$1054,3,0), " ", VLOOKUP(D212,[2]EMPLEOS!$J$9:$M$1054,4,0)))</f>
        <v>PULIDO ESCOBAR</v>
      </c>
      <c r="C212" s="7" t="str">
        <f>VLOOKUP(D212,[2]EMPLEOS!$J$9:$M$1054,2,0)</f>
        <v>JUAN PABLO</v>
      </c>
      <c r="D212" s="12">
        <v>19463760</v>
      </c>
      <c r="E212" s="7" t="str">
        <f>VLOOKUP(VLOOKUP(D212,[1]Planta!$A$4:$AC$1049,16,0),[1]TipoVinculacion!$A$1:$C$6,3,0)</f>
        <v>Carrera Administrativa</v>
      </c>
      <c r="F212" s="7" t="str">
        <f>VLOOKUP(D212,[1]Planta!$A$4:$AC$1049,8,0)</f>
        <v>TECNOLOGO EN ANALISIS Y DESARROLLO DE SISTEMAS DE INFORMACION</v>
      </c>
      <c r="G212" s="7" t="str">
        <f>IF(VLOOKUP(D212,[1]Planta!$A$4:$AC$1049,10,0)=0," ",VLOOKUP(D212,[1]Planta!$A$4:$AC$1049,10,0))</f>
        <v/>
      </c>
      <c r="H212" s="8">
        <f>VLOOKUP(VLOOKUP(D212,[1]Planta!$A$4:$AC$1049,4,0),[1]Cargos!$A$1:$K$33,6,0)</f>
        <v>2517786</v>
      </c>
      <c r="I212" s="9"/>
    </row>
    <row r="213" spans="1:9" ht="15" x14ac:dyDescent="0.2">
      <c r="A213" s="7" t="str">
        <f>VLOOKUP(D213,[1]Planta!$A$4:$AC$1049,4,0)</f>
        <v>PROFESIONAL ESPECIALIZADO 222 7</v>
      </c>
      <c r="B213" s="7" t="str">
        <f>TRIM(CONCATENATE(VLOOKUP(D213,[2]EMPLEOS!$J$9:$M$1054,3,0), " ", VLOOKUP(D213,[2]EMPLEOS!$J$9:$M$1054,4,0)))</f>
        <v>MONTUFAR DELGADO</v>
      </c>
      <c r="C213" s="7" t="str">
        <f>VLOOKUP(D213,[2]EMPLEOS!$J$9:$M$1054,2,0)</f>
        <v>LUIS MIGUEL</v>
      </c>
      <c r="D213" s="12">
        <v>19475497</v>
      </c>
      <c r="E213" s="7" t="str">
        <f>VLOOKUP(VLOOKUP(D213,[1]Planta!$A$4:$AC$1049,16,0),[1]TipoVinculacion!$A$1:$C$6,3,0)</f>
        <v>Carrera Administrativa</v>
      </c>
      <c r="F213" s="7" t="str">
        <f>VLOOKUP(D213,[1]Planta!$A$4:$AC$1049,8,0)</f>
        <v>ABOGADO</v>
      </c>
      <c r="G213" s="7" t="str">
        <f>IF(VLOOKUP(D213,[1]Planta!$A$4:$AC$1049,10,0)=0," ",VLOOKUP(D213,[1]Planta!$A$4:$AC$1049,10,0))</f>
        <v>DERECHO ADMINISTRATIVO; GOBIERNO Y CONTROL DEL DISTRITO CAPITAL</v>
      </c>
      <c r="H213" s="8">
        <f>VLOOKUP(VLOOKUP(D213,[1]Planta!$A$4:$AC$1049,4,0),[1]Cargos!$A$1:$K$33,6,0)</f>
        <v>4143561</v>
      </c>
      <c r="I213" s="9"/>
    </row>
    <row r="214" spans="1:9" ht="15" x14ac:dyDescent="0.2">
      <c r="A214" s="7" t="str">
        <f>VLOOKUP(D214,[1]Planta!$A$4:$AC$1049,4,0)</f>
        <v>PROFESIONAL ESPECIALIZADO 222 7</v>
      </c>
      <c r="B214" s="7" t="str">
        <f>TRIM(CONCATENATE(VLOOKUP(D214,[2]EMPLEOS!$J$9:$M$1054,3,0), " ", VLOOKUP(D214,[2]EMPLEOS!$J$9:$M$1054,4,0)))</f>
        <v>NINO ALONSO</v>
      </c>
      <c r="C214" s="7" t="str">
        <f>VLOOKUP(D214,[2]EMPLEOS!$J$9:$M$1054,2,0)</f>
        <v>ANGEL EMILIO</v>
      </c>
      <c r="D214" s="12">
        <v>19479211</v>
      </c>
      <c r="E214" s="7" t="str">
        <f>VLOOKUP(VLOOKUP(D214,[1]Planta!$A$4:$AC$1049,16,0),[1]TipoVinculacion!$A$1:$C$6,3,0)</f>
        <v>Carrera Administrativa</v>
      </c>
      <c r="F214" s="7" t="str">
        <f>VLOOKUP(D214,[1]Planta!$A$4:$AC$1049,8,0)</f>
        <v>CONTADOR PUBLICO</v>
      </c>
      <c r="G214" s="7" t="str">
        <f>IF(VLOOKUP(D214,[1]Planta!$A$4:$AC$1049,10,0)=0," ",VLOOKUP(D214,[1]Planta!$A$4:$AC$1049,10,0))</f>
        <v>GERENCIA FINANCIERA</v>
      </c>
      <c r="H214" s="8">
        <f>VLOOKUP(VLOOKUP(D214,[1]Planta!$A$4:$AC$1049,4,0),[1]Cargos!$A$1:$K$33,6,0)</f>
        <v>4143561</v>
      </c>
      <c r="I214" s="9"/>
    </row>
    <row r="215" spans="1:9" ht="15" x14ac:dyDescent="0.2">
      <c r="A215" s="7" t="str">
        <f>VLOOKUP(D215,[1]Planta!$A$4:$AC$1049,4,0)</f>
        <v>PROFESIONAL ESPECIALIZADO 222 7</v>
      </c>
      <c r="B215" s="7" t="str">
        <f>TRIM(CONCATENATE(VLOOKUP(D215,[2]EMPLEOS!$J$9:$M$1054,3,0), " ", VLOOKUP(D215,[2]EMPLEOS!$J$9:$M$1054,4,0)))</f>
        <v>RAMIREZ HERNANDEZ</v>
      </c>
      <c r="C215" s="7" t="str">
        <f>VLOOKUP(D215,[2]EMPLEOS!$J$9:$M$1054,2,0)</f>
        <v>EDGAR ALFONSO</v>
      </c>
      <c r="D215" s="12">
        <v>19482408</v>
      </c>
      <c r="E215" s="7" t="str">
        <f>VLOOKUP(VLOOKUP(D215,[1]Planta!$A$4:$AC$1049,16,0),[1]TipoVinculacion!$A$1:$C$6,3,0)</f>
        <v>Carrera Administrativa</v>
      </c>
      <c r="F215" s="7" t="str">
        <f>VLOOKUP(D215,[1]Planta!$A$4:$AC$1049,8,0)</f>
        <v>INGENIERO DE SISTEMAS</v>
      </c>
      <c r="G215" s="7" t="str">
        <f>IF(VLOOKUP(D215,[1]Planta!$A$4:$AC$1049,10,0)=0," ",VLOOKUP(D215,[1]Planta!$A$4:$AC$1049,10,0))</f>
        <v>AUDITORIA DE SISTEMAS; GESTION PUBLICA</v>
      </c>
      <c r="H215" s="8">
        <f>VLOOKUP(VLOOKUP(D215,[1]Planta!$A$4:$AC$1049,4,0),[1]Cargos!$A$1:$K$33,6,0)</f>
        <v>4143561</v>
      </c>
      <c r="I215" s="9"/>
    </row>
    <row r="216" spans="1:9" ht="15" x14ac:dyDescent="0.2">
      <c r="A216" s="7" t="str">
        <f>VLOOKUP(D216,[1]Planta!$A$4:$AC$1049,4,0)</f>
        <v>PROFESIONAL ESPECIALIZADO 222 7</v>
      </c>
      <c r="B216" s="7" t="str">
        <f>TRIM(CONCATENATE(VLOOKUP(D216,[2]EMPLEOS!$J$9:$M$1054,3,0), " ", VLOOKUP(D216,[2]EMPLEOS!$J$9:$M$1054,4,0)))</f>
        <v>CONTRERAS RODRIGUEZ</v>
      </c>
      <c r="C216" s="7" t="str">
        <f>VLOOKUP(D216,[2]EMPLEOS!$J$9:$M$1054,2,0)</f>
        <v>MILTON</v>
      </c>
      <c r="D216" s="12">
        <v>19485089</v>
      </c>
      <c r="E216" s="7" t="str">
        <f>VLOOKUP(VLOOKUP(D216,[1]Planta!$A$4:$AC$1049,16,0),[1]TipoVinculacion!$A$1:$C$6,3,0)</f>
        <v>Carrera Administrativa</v>
      </c>
      <c r="F216" s="7" t="str">
        <f>VLOOKUP(D216,[1]Planta!$A$4:$AC$1049,8,0)</f>
        <v>ECONOMISTA; LICENCIADO EN CIENCIAS SOCIALES</v>
      </c>
      <c r="G216" s="7" t="str">
        <f>IF(VLOOKUP(D216,[1]Planta!$A$4:$AC$1049,10,0)=0," ",VLOOKUP(D216,[1]Planta!$A$4:$AC$1049,10,0))</f>
        <v>PLANIFICACION Y ADMINISTRACION DEL DESARROLLO REGIONAL</v>
      </c>
      <c r="H216" s="8">
        <f>VLOOKUP(VLOOKUP(D216,[1]Planta!$A$4:$AC$1049,4,0),[1]Cargos!$A$1:$K$33,6,0)</f>
        <v>4143561</v>
      </c>
      <c r="I216" s="9"/>
    </row>
    <row r="217" spans="1:9" ht="15" x14ac:dyDescent="0.2">
      <c r="A217" s="7" t="str">
        <f>VLOOKUP(D217,[1]Planta!$A$4:$AC$1049,4,0)</f>
        <v>PROFESIONAL UNIVERSITARIO 219 3</v>
      </c>
      <c r="B217" s="7" t="str">
        <f>TRIM(CONCATENATE(VLOOKUP(D217,[2]EMPLEOS!$J$9:$M$1054,3,0), " ", VLOOKUP(D217,[2]EMPLEOS!$J$9:$M$1054,4,0)))</f>
        <v>CASTELLANOS SALAZAR</v>
      </c>
      <c r="C217" s="7" t="str">
        <f>VLOOKUP(D217,[2]EMPLEOS!$J$9:$M$1054,2,0)</f>
        <v>ARGEMIRO</v>
      </c>
      <c r="D217" s="12">
        <v>19486135</v>
      </c>
      <c r="E217" s="7" t="str">
        <f>VLOOKUP(VLOOKUP(D217,[1]Planta!$A$4:$AC$1049,16,0),[1]TipoVinculacion!$A$1:$C$6,3,0)</f>
        <v>Carrera Administrativa</v>
      </c>
      <c r="F217" s="7" t="str">
        <f>VLOOKUP(D217,[1]Planta!$A$4:$AC$1049,8,0)</f>
        <v>CONTADOR PUBLICO; ABOGADO</v>
      </c>
      <c r="G217" s="7" t="str">
        <f>IF(VLOOKUP(D217,[1]Planta!$A$4:$AC$1049,10,0)=0," ",VLOOKUP(D217,[1]Planta!$A$4:$AC$1049,10,0))</f>
        <v>REVISORIA FISCAL</v>
      </c>
      <c r="H217" s="8">
        <f>VLOOKUP(VLOOKUP(D217,[1]Planta!$A$4:$AC$1049,4,0),[1]Cargos!$A$1:$K$33,6,0)</f>
        <v>3524263</v>
      </c>
      <c r="I217" s="9"/>
    </row>
    <row r="218" spans="1:9" ht="15" x14ac:dyDescent="0.2">
      <c r="A218" s="7" t="str">
        <f>VLOOKUP(D218,[1]Planta!$A$4:$AC$1049,4,0)</f>
        <v>TECNICO OPERATIVO 314 5</v>
      </c>
      <c r="B218" s="7" t="str">
        <f>TRIM(CONCATENATE(VLOOKUP(D218,[2]EMPLEOS!$J$9:$M$1054,3,0), " ", VLOOKUP(D218,[2]EMPLEOS!$J$9:$M$1054,4,0)))</f>
        <v>GONZALEZ QUINTERO</v>
      </c>
      <c r="C218" s="7" t="str">
        <f>VLOOKUP(D218,[2]EMPLEOS!$J$9:$M$1054,2,0)</f>
        <v>JOSE MARIA</v>
      </c>
      <c r="D218" s="12">
        <v>19486874</v>
      </c>
      <c r="E218" s="7" t="str">
        <f>VLOOKUP(VLOOKUP(D218,[1]Planta!$A$4:$AC$1049,16,0),[1]TipoVinculacion!$A$1:$C$6,3,0)</f>
        <v>Carrera Administrativa</v>
      </c>
      <c r="F218" s="7" t="str">
        <f>VLOOKUP(D218,[1]Planta!$A$4:$AC$1049,8,0)</f>
        <v>ABOGADO</v>
      </c>
      <c r="G218" s="7" t="str">
        <f>IF(VLOOKUP(D218,[1]Planta!$A$4:$AC$1049,10,0)=0," ",VLOOKUP(D218,[1]Planta!$A$4:$AC$1049,10,0))</f>
        <v/>
      </c>
      <c r="H218" s="8">
        <f>VLOOKUP(VLOOKUP(D218,[1]Planta!$A$4:$AC$1049,4,0),[1]Cargos!$A$1:$K$33,6,0)</f>
        <v>2517786</v>
      </c>
      <c r="I218" s="9"/>
    </row>
    <row r="219" spans="1:9" ht="15" x14ac:dyDescent="0.2">
      <c r="A219" s="7" t="str">
        <f>VLOOKUP(D219,[1]Planta!$A$4:$AC$1049,4,0)</f>
        <v>PROFESIONAL UNIVERSITARIO 219 3</v>
      </c>
      <c r="B219" s="7" t="str">
        <f>TRIM(CONCATENATE(VLOOKUP(D219,[2]EMPLEOS!$J$9:$M$1054,3,0), " ", VLOOKUP(D219,[2]EMPLEOS!$J$9:$M$1054,4,0)))</f>
        <v>MAHECHA RODRIGUEZ</v>
      </c>
      <c r="C219" s="7" t="str">
        <f>VLOOKUP(D219,[2]EMPLEOS!$J$9:$M$1054,2,0)</f>
        <v>ORLANDO</v>
      </c>
      <c r="D219" s="12">
        <v>19486923</v>
      </c>
      <c r="E219" s="7" t="str">
        <f>VLOOKUP(VLOOKUP(D219,[1]Planta!$A$4:$AC$1049,16,0),[1]TipoVinculacion!$A$1:$C$6,3,0)</f>
        <v>Carrera Administrativa</v>
      </c>
      <c r="F219" s="7" t="str">
        <f>VLOOKUP(D219,[1]Planta!$A$4:$AC$1049,8,0)</f>
        <v>ECONOMISTA</v>
      </c>
      <c r="G219" s="7" t="str">
        <f>IF(VLOOKUP(D219,[1]Planta!$A$4:$AC$1049,10,0)=0," ",VLOOKUP(D219,[1]Planta!$A$4:$AC$1049,10,0))</f>
        <v>ANALISIS Y ADMINISTRACION FINANCIERA; CONTROL Y GESTION DEL DISTRITO CAPITAL</v>
      </c>
      <c r="H219" s="8">
        <f>VLOOKUP(VLOOKUP(D219,[1]Planta!$A$4:$AC$1049,4,0),[1]Cargos!$A$1:$K$33,6,0)</f>
        <v>3524263</v>
      </c>
      <c r="I219" s="9"/>
    </row>
    <row r="220" spans="1:9" ht="15" x14ac:dyDescent="0.2">
      <c r="A220" s="7" t="str">
        <f>VLOOKUP(D220,[1]Planta!$A$4:$AC$1049,4,0)</f>
        <v>PROFESIONAL ESPECIALIZADO 222 5</v>
      </c>
      <c r="B220" s="7" t="str">
        <f>TRIM(CONCATENATE(VLOOKUP(D220,[2]EMPLEOS!$J$9:$M$1054,3,0), " ", VLOOKUP(D220,[2]EMPLEOS!$J$9:$M$1054,4,0)))</f>
        <v>SANCHEZ ARAUJO</v>
      </c>
      <c r="C220" s="7" t="str">
        <f>VLOOKUP(D220,[2]EMPLEOS!$J$9:$M$1054,2,0)</f>
        <v>JAIME</v>
      </c>
      <c r="D220" s="12">
        <v>19489339</v>
      </c>
      <c r="E220" s="7" t="str">
        <f>VLOOKUP(VLOOKUP(D220,[1]Planta!$A$4:$AC$1049,16,0),[1]TipoVinculacion!$A$1:$C$6,3,0)</f>
        <v>Carrera Administrativa</v>
      </c>
      <c r="F220" s="7" t="str">
        <f>VLOOKUP(D220,[1]Planta!$A$4:$AC$1049,8,0)</f>
        <v>ECONOMISTA</v>
      </c>
      <c r="G220" s="7" t="str">
        <f>IF(VLOOKUP(D220,[1]Planta!$A$4:$AC$1049,10,0)=0," ",VLOOKUP(D220,[1]Planta!$A$4:$AC$1049,10,0))</f>
        <v>GOBIERNO Y CONTROL DEL DISTRITO CAPITAL</v>
      </c>
      <c r="H220" s="8">
        <f>VLOOKUP(VLOOKUP(D220,[1]Planta!$A$4:$AC$1049,4,0),[1]Cargos!$A$1:$K$33,6,0)</f>
        <v>3834513</v>
      </c>
      <c r="I220" s="9"/>
    </row>
    <row r="221" spans="1:9" ht="15" x14ac:dyDescent="0.2">
      <c r="A221" s="7" t="str">
        <f>VLOOKUP(D221,[1]Planta!$A$4:$AC$1049,4,0)</f>
        <v>PROFESIONAL ESPECIALIZADO 222 7</v>
      </c>
      <c r="B221" s="7" t="str">
        <f>TRIM(CONCATENATE(VLOOKUP(D221,[2]EMPLEOS!$J$9:$M$1054,3,0), " ", VLOOKUP(D221,[2]EMPLEOS!$J$9:$M$1054,4,0)))</f>
        <v>BEJARANO LOZANO</v>
      </c>
      <c r="C221" s="7" t="str">
        <f>VLOOKUP(D221,[2]EMPLEOS!$J$9:$M$1054,2,0)</f>
        <v>JOAQUIN RICARDO</v>
      </c>
      <c r="D221" s="12">
        <v>19491127</v>
      </c>
      <c r="E221" s="7" t="str">
        <f>VLOOKUP(VLOOKUP(D221,[1]Planta!$A$4:$AC$1049,16,0),[1]TipoVinculacion!$A$1:$C$6,3,0)</f>
        <v>Carrera Administrativa</v>
      </c>
      <c r="F221" s="7" t="str">
        <f>VLOOKUP(D221,[1]Planta!$A$4:$AC$1049,8,0)</f>
        <v>INGENIERO DE SISTEMAS</v>
      </c>
      <c r="G221" s="7" t="str">
        <f>IF(VLOOKUP(D221,[1]Planta!$A$4:$AC$1049,10,0)=0," ",VLOOKUP(D221,[1]Planta!$A$4:$AC$1049,10,0))</f>
        <v>GOBIERNO Y CONTROL DEL DISTRITO CAPITAL</v>
      </c>
      <c r="H221" s="8">
        <f>VLOOKUP(VLOOKUP(D221,[1]Planta!$A$4:$AC$1049,4,0),[1]Cargos!$A$1:$K$33,6,0)</f>
        <v>4143561</v>
      </c>
      <c r="I221" s="9"/>
    </row>
    <row r="222" spans="1:9" ht="15" x14ac:dyDescent="0.2">
      <c r="A222" s="7" t="str">
        <f>VLOOKUP(D222,[1]Planta!$A$4:$AC$1049,4,0)</f>
        <v>GERENTE 039 2</v>
      </c>
      <c r="B222" s="7" t="str">
        <f>TRIM(CONCATENATE(VLOOKUP(D222,[2]EMPLEOS!$J$9:$M$1054,3,0), " ", VLOOKUP(D222,[2]EMPLEOS!$J$9:$M$1054,4,0)))</f>
        <v>BAUTISTA CASTELBLANCO</v>
      </c>
      <c r="C222" s="7" t="str">
        <f>VLOOKUP(D222,[2]EMPLEOS!$J$9:$M$1054,2,0)</f>
        <v>JAIME ARTURO</v>
      </c>
      <c r="D222" s="12">
        <v>19491256</v>
      </c>
      <c r="E222" s="7" t="str">
        <f>VLOOKUP(VLOOKUP(D222,[1]Planta!$A$4:$AC$1049,16,0),[1]TipoVinculacion!$A$1:$C$6,3,0)</f>
        <v>Libre Nombramiento y Remoción</v>
      </c>
      <c r="F222" s="7" t="str">
        <f>VLOOKUP(D222,[1]Planta!$A$4:$AC$1049,8,0)</f>
        <v>ABOGADO</v>
      </c>
      <c r="G222" s="7" t="str">
        <f>IF(VLOOKUP(D222,[1]Planta!$A$4:$AC$1049,10,0)=0," ",VLOOKUP(D222,[1]Planta!$A$4:$AC$1049,10,0))</f>
        <v>DERECHO ADMINISTRATIVO</v>
      </c>
      <c r="H222" s="8">
        <f>VLOOKUP(VLOOKUP(D222,[1]Planta!$A$4:$AC$1049,4,0),[1]Cargos!$A$1:$K$33,6,0)</f>
        <v>6823634</v>
      </c>
      <c r="I222" s="9"/>
    </row>
    <row r="223" spans="1:9" ht="15" x14ac:dyDescent="0.2">
      <c r="A223" s="7" t="str">
        <f>VLOOKUP(D223,[1]Planta!$A$4:$AC$1049,4,0)</f>
        <v>PROFESIONAL ESPECIALIZADO 222 7</v>
      </c>
      <c r="B223" s="7" t="str">
        <f>TRIM(CONCATENATE(VLOOKUP(D223,[2]EMPLEOS!$J$9:$M$1054,3,0), " ", VLOOKUP(D223,[2]EMPLEOS!$J$9:$M$1054,4,0)))</f>
        <v>TORRES JAIMES</v>
      </c>
      <c r="C223" s="7" t="str">
        <f>VLOOKUP(D223,[2]EMPLEOS!$J$9:$M$1054,2,0)</f>
        <v>JOHN JAVIER</v>
      </c>
      <c r="D223" s="12">
        <v>19491439</v>
      </c>
      <c r="E223" s="7" t="str">
        <f>VLOOKUP(VLOOKUP(D223,[1]Planta!$A$4:$AC$1049,16,0),[1]TipoVinculacion!$A$1:$C$6,3,0)</f>
        <v>Carrera Administrativa</v>
      </c>
      <c r="F223" s="7" t="str">
        <f>VLOOKUP(D223,[1]Planta!$A$4:$AC$1049,8,0)</f>
        <v>ADMINISTRADOR PUBLICO; ABOGADO</v>
      </c>
      <c r="G223" s="7" t="str">
        <f>IF(VLOOKUP(D223,[1]Planta!$A$4:$AC$1049,10,0)=0," ",VLOOKUP(D223,[1]Planta!$A$4:$AC$1049,10,0))</f>
        <v/>
      </c>
      <c r="H223" s="8">
        <f>VLOOKUP(VLOOKUP(D223,[1]Planta!$A$4:$AC$1049,4,0),[1]Cargos!$A$1:$K$33,6,0)</f>
        <v>4143561</v>
      </c>
      <c r="I223" s="9"/>
    </row>
    <row r="224" spans="1:9" ht="15" x14ac:dyDescent="0.2">
      <c r="A224" s="7" t="str">
        <f>VLOOKUP(D224,[1]Planta!$A$4:$AC$1049,4,0)</f>
        <v>PROFESIONAL ESPECIALIZADO 222 7</v>
      </c>
      <c r="B224" s="7" t="str">
        <f>TRIM(CONCATENATE(VLOOKUP(D224,[2]EMPLEOS!$J$9:$M$1054,3,0), " ", VLOOKUP(D224,[2]EMPLEOS!$J$9:$M$1054,4,0)))</f>
        <v>RODRIGUEZ DUARTE</v>
      </c>
      <c r="C224" s="7" t="str">
        <f>VLOOKUP(D224,[2]EMPLEOS!$J$9:$M$1054,2,0)</f>
        <v>DIEGO MANUEL</v>
      </c>
      <c r="D224" s="12">
        <v>19492838</v>
      </c>
      <c r="E224" s="7" t="str">
        <f>VLOOKUP(VLOOKUP(D224,[1]Planta!$A$4:$AC$1049,16,0),[1]TipoVinculacion!$A$1:$C$6,3,0)</f>
        <v>Carrera Administrativa</v>
      </c>
      <c r="F224" s="7" t="str">
        <f>VLOOKUP(D224,[1]Planta!$A$4:$AC$1049,8,0)</f>
        <v>CONTADOR PUBLICO</v>
      </c>
      <c r="G224" s="7" t="str">
        <f>IF(VLOOKUP(D224,[1]Planta!$A$4:$AC$1049,10,0)=0," ",VLOOKUP(D224,[1]Planta!$A$4:$AC$1049,10,0))</f>
        <v>CIENCIAS FISCALES</v>
      </c>
      <c r="H224" s="8">
        <f>VLOOKUP(VLOOKUP(D224,[1]Planta!$A$4:$AC$1049,4,0),[1]Cargos!$A$1:$K$33,6,0)</f>
        <v>4143561</v>
      </c>
      <c r="I224" s="9"/>
    </row>
    <row r="225" spans="1:9" ht="15" x14ac:dyDescent="0.2">
      <c r="A225" s="7" t="str">
        <f>VLOOKUP(D225,[1]Planta!$A$4:$AC$1049,4,0)</f>
        <v>DIRECTOR TECNICO 009 4</v>
      </c>
      <c r="B225" s="7" t="str">
        <f>TRIM(CONCATENATE(VLOOKUP(D225,[2]EMPLEOS!$J$9:$M$1054,3,0), " ", VLOOKUP(D225,[2]EMPLEOS!$J$9:$M$1054,4,0)))</f>
        <v>GNECCO RODRIGUEZ</v>
      </c>
      <c r="C225" s="7" t="str">
        <f>VLOOKUP(D225,[2]EMPLEOS!$J$9:$M$1054,2,0)</f>
        <v>ORLANDO ALBERTO</v>
      </c>
      <c r="D225" s="12">
        <v>19493843</v>
      </c>
      <c r="E225" s="7" t="str">
        <f>VLOOKUP(VLOOKUP(D225,[1]Planta!$A$4:$AC$1049,16,0),[1]TipoVinculacion!$A$1:$C$6,3,0)</f>
        <v>Libre Nombramiento y Remoción</v>
      </c>
      <c r="F225" s="7" t="str">
        <f>VLOOKUP(D225,[1]Planta!$A$4:$AC$1049,8,0)</f>
        <v>ABOGADO</v>
      </c>
      <c r="G225" s="7" t="str">
        <f>IF(VLOOKUP(D225,[1]Planta!$A$4:$AC$1049,10,0)=0," ",VLOOKUP(D225,[1]Planta!$A$4:$AC$1049,10,0))</f>
        <v>DERECHOADMINISTRATIVO Y CONSTITUCIONAL</v>
      </c>
      <c r="H225" s="8">
        <f>VLOOKUP(VLOOKUP(D225,[1]Planta!$A$4:$AC$1049,4,0),[1]Cargos!$A$1:$K$33,6,0)</f>
        <v>7193247</v>
      </c>
      <c r="I225" s="9"/>
    </row>
    <row r="226" spans="1:9" ht="15" x14ac:dyDescent="0.2">
      <c r="A226" s="7" t="str">
        <f>VLOOKUP(D226,[1]Planta!$A$4:$AC$1049,4,0)</f>
        <v>PROFESIONAL UNIVERSITARIO 219 3</v>
      </c>
      <c r="B226" s="7" t="str">
        <f>TRIM(CONCATENATE(VLOOKUP(D226,[2]EMPLEOS!$J$9:$M$1054,3,0), " ", VLOOKUP(D226,[2]EMPLEOS!$J$9:$M$1054,4,0)))</f>
        <v>CASTRO GONZALEZ</v>
      </c>
      <c r="C226" s="7" t="str">
        <f>VLOOKUP(D226,[2]EMPLEOS!$J$9:$M$1054,2,0)</f>
        <v>HECTOR MIGUEL</v>
      </c>
      <c r="D226" s="12">
        <v>19494219</v>
      </c>
      <c r="E226" s="7" t="str">
        <f>VLOOKUP(VLOOKUP(D226,[1]Planta!$A$4:$AC$1049,16,0),[1]TipoVinculacion!$A$1:$C$6,3,0)</f>
        <v>Carrera Administrativa</v>
      </c>
      <c r="F226" s="7" t="str">
        <f>VLOOKUP(D226,[1]Planta!$A$4:$AC$1049,8,0)</f>
        <v>ECONOMISTA</v>
      </c>
      <c r="G226" s="7" t="str">
        <f>IF(VLOOKUP(D226,[1]Planta!$A$4:$AC$1049,10,0)=0," ",VLOOKUP(D226,[1]Planta!$A$4:$AC$1049,10,0))</f>
        <v>ADMINISTRACION ESTRATEGICA Y CONTROL INTERNO</v>
      </c>
      <c r="H226" s="8">
        <f>VLOOKUP(VLOOKUP(D226,[1]Planta!$A$4:$AC$1049,4,0),[1]Cargos!$A$1:$K$33,6,0)</f>
        <v>3524263</v>
      </c>
      <c r="I226" s="9"/>
    </row>
    <row r="227" spans="1:9" ht="15" x14ac:dyDescent="0.2">
      <c r="A227" s="7" t="str">
        <f>VLOOKUP(D227,[1]Planta!$A$4:$AC$1049,4,0)</f>
        <v>PROFESIONAL ESPECIALIZADO 222 7</v>
      </c>
      <c r="B227" s="7" t="str">
        <f>TRIM(CONCATENATE(VLOOKUP(D227,[2]EMPLEOS!$J$9:$M$1054,3,0), " ", VLOOKUP(D227,[2]EMPLEOS!$J$9:$M$1054,4,0)))</f>
        <v>TAFUR DIAZ</v>
      </c>
      <c r="C227" s="7" t="str">
        <f>VLOOKUP(D227,[2]EMPLEOS!$J$9:$M$1054,2,0)</f>
        <v>JAVIER</v>
      </c>
      <c r="D227" s="12">
        <v>19845114</v>
      </c>
      <c r="E227" s="7" t="str">
        <f>VLOOKUP(VLOOKUP(D227,[1]Planta!$A$4:$AC$1049,16,0),[1]TipoVinculacion!$A$1:$C$6,3,0)</f>
        <v>Provisional</v>
      </c>
      <c r="F227" s="7" t="str">
        <f>VLOOKUP(D227,[1]Planta!$A$4:$AC$1049,8,0)</f>
        <v>INGENIERO DE SISTEMAS</v>
      </c>
      <c r="G227" s="7" t="str">
        <f>IF(VLOOKUP(D227,[1]Planta!$A$4:$AC$1049,10,0)=0," ",VLOOKUP(D227,[1]Planta!$A$4:$AC$1049,10,0))</f>
        <v/>
      </c>
      <c r="H227" s="8">
        <f>VLOOKUP(VLOOKUP(D227,[1]Planta!$A$4:$AC$1049,4,0),[1]Cargos!$A$1:$K$33,6,0)</f>
        <v>4143561</v>
      </c>
      <c r="I227" s="9"/>
    </row>
    <row r="228" spans="1:9" ht="15" x14ac:dyDescent="0.2">
      <c r="A228" s="7" t="str">
        <f>VLOOKUP(D228,[1]Planta!$A$4:$AC$1049,4,0)</f>
        <v>PROFESIONAL UNIVERSITARIO 219 3</v>
      </c>
      <c r="B228" s="7" t="str">
        <f>TRIM(CONCATENATE(VLOOKUP(D228,[2]EMPLEOS!$J$9:$M$1054,3,0), " ", VLOOKUP(D228,[2]EMPLEOS!$J$9:$M$1054,4,0)))</f>
        <v>MORENO MORA</v>
      </c>
      <c r="C228" s="7" t="str">
        <f>VLOOKUP(D228,[2]EMPLEOS!$J$9:$M$1054,2,0)</f>
        <v>FRANCY YONELY</v>
      </c>
      <c r="D228" s="12">
        <v>20477028</v>
      </c>
      <c r="E228" s="7" t="str">
        <f>VLOOKUP(VLOOKUP(D228,[1]Planta!$A$4:$AC$1049,16,0),[1]TipoVinculacion!$A$1:$C$6,3,0)</f>
        <v>Carrera Administrativa</v>
      </c>
      <c r="F228" s="7" t="str">
        <f>VLOOKUP(D228,[1]Planta!$A$4:$AC$1049,8,0)</f>
        <v>ADMINISTRADOR PUBLICO</v>
      </c>
      <c r="G228" s="7" t="str">
        <f>IF(VLOOKUP(D228,[1]Planta!$A$4:$AC$1049,10,0)=0," ",VLOOKUP(D228,[1]Planta!$A$4:$AC$1049,10,0))</f>
        <v>FINANZAS PUBLICAS</v>
      </c>
      <c r="H228" s="8">
        <f>VLOOKUP(VLOOKUP(D228,[1]Planta!$A$4:$AC$1049,4,0),[1]Cargos!$A$1:$K$33,6,0)</f>
        <v>3524263</v>
      </c>
      <c r="I228" s="9"/>
    </row>
    <row r="229" spans="1:9" ht="15" x14ac:dyDescent="0.2">
      <c r="A229" s="7" t="str">
        <f>VLOOKUP(D229,[1]Planta!$A$4:$AC$1049,4,0)</f>
        <v>PROFESIONAL UNIVERSITARIO 219 1</v>
      </c>
      <c r="B229" s="7" t="str">
        <f>TRIM(CONCATENATE(VLOOKUP(D229,[2]EMPLEOS!$J$9:$M$1054,3,0), " ", VLOOKUP(D229,[2]EMPLEOS!$J$9:$M$1054,4,0)))</f>
        <v>TORRES CUBILLOS</v>
      </c>
      <c r="C229" s="7" t="str">
        <f>VLOOKUP(D229,[2]EMPLEOS!$J$9:$M$1054,2,0)</f>
        <v xml:space="preserve">AURA JACQUELINE </v>
      </c>
      <c r="D229" s="12">
        <v>20483551</v>
      </c>
      <c r="E229" s="7" t="str">
        <f>VLOOKUP(VLOOKUP(D229,[1]Planta!$A$4:$AC$1049,16,0),[1]TipoVinculacion!$A$1:$C$6,3,0)</f>
        <v>Carrera Administrativa</v>
      </c>
      <c r="F229" s="7" t="str">
        <f>VLOOKUP(D229,[1]Planta!$A$4:$AC$1049,8,0)</f>
        <v>CONTADOR PUBLICO</v>
      </c>
      <c r="G229" s="7" t="str">
        <f>IF(VLOOKUP(D229,[1]Planta!$A$4:$AC$1049,10,0)=0," ",VLOOKUP(D229,[1]Planta!$A$4:$AC$1049,10,0))</f>
        <v/>
      </c>
      <c r="H229" s="8">
        <f>VLOOKUP(VLOOKUP(D229,[1]Planta!$A$4:$AC$1049,4,0),[1]Cargos!$A$1:$K$33,6,0)</f>
        <v>3249703</v>
      </c>
      <c r="I229" s="9"/>
    </row>
    <row r="230" spans="1:9" ht="15" x14ac:dyDescent="0.2">
      <c r="A230" s="7" t="str">
        <f>VLOOKUP(D230,[1]Planta!$A$4:$AC$1049,4,0)</f>
        <v>TECNICO OPERATIVO 314 5</v>
      </c>
      <c r="B230" s="7" t="str">
        <f>TRIM(CONCATENATE(VLOOKUP(D230,[2]EMPLEOS!$J$9:$M$1054,3,0), " ", VLOOKUP(D230,[2]EMPLEOS!$J$9:$M$1054,4,0)))</f>
        <v>ROJAS MORA</v>
      </c>
      <c r="C230" s="7" t="str">
        <f>VLOOKUP(D230,[2]EMPLEOS!$J$9:$M$1054,2,0)</f>
        <v>GLORIA</v>
      </c>
      <c r="D230" s="12">
        <v>20550302</v>
      </c>
      <c r="E230" s="7" t="str">
        <f>VLOOKUP(VLOOKUP(D230,[1]Planta!$A$4:$AC$1049,16,0),[1]TipoVinculacion!$A$1:$C$6,3,0)</f>
        <v>Carrera Administrativa</v>
      </c>
      <c r="F230" s="7" t="str">
        <f>VLOOKUP(D230,[1]Planta!$A$4:$AC$1049,8,0)</f>
        <v>TECNICO PROFESIONAL EN PERIODISMO</v>
      </c>
      <c r="G230" s="7" t="str">
        <f>IF(VLOOKUP(D230,[1]Planta!$A$4:$AC$1049,10,0)=0," ",VLOOKUP(D230,[1]Planta!$A$4:$AC$1049,10,0))</f>
        <v/>
      </c>
      <c r="H230" s="8">
        <f>VLOOKUP(VLOOKUP(D230,[1]Planta!$A$4:$AC$1049,4,0),[1]Cargos!$A$1:$K$33,6,0)</f>
        <v>2517786</v>
      </c>
      <c r="I230" s="9"/>
    </row>
    <row r="231" spans="1:9" ht="15" x14ac:dyDescent="0.2">
      <c r="A231" s="7" t="str">
        <f>VLOOKUP(D231,[1]Planta!$A$4:$AC$1049,4,0)</f>
        <v>PROFESIONAL UNIVERSITARIO 219 3</v>
      </c>
      <c r="B231" s="7" t="str">
        <f>TRIM(CONCATENATE(VLOOKUP(D231,[2]EMPLEOS!$J$9:$M$1054,3,0), " ", VLOOKUP(D231,[2]EMPLEOS!$J$9:$M$1054,4,0)))</f>
        <v>TOVAR CHAVARRO</v>
      </c>
      <c r="C231" s="7" t="str">
        <f>VLOOKUP(D231,[2]EMPLEOS!$J$9:$M$1054,2,0)</f>
        <v>CARMEN YOLANDA</v>
      </c>
      <c r="D231" s="12">
        <v>20631699</v>
      </c>
      <c r="E231" s="7" t="str">
        <f>VLOOKUP(VLOOKUP(D231,[1]Planta!$A$4:$AC$1049,16,0),[1]TipoVinculacion!$A$1:$C$6,3,0)</f>
        <v>Carrera Administrativa</v>
      </c>
      <c r="F231" s="7" t="str">
        <f>VLOOKUP(D231,[1]Planta!$A$4:$AC$1049,8,0)</f>
        <v>CONTADOR PUBLICO</v>
      </c>
      <c r="G231" s="7" t="str">
        <f>IF(VLOOKUP(D231,[1]Planta!$A$4:$AC$1049,10,0)=0," ",VLOOKUP(D231,[1]Planta!$A$4:$AC$1049,10,0))</f>
        <v>REVISORIA FISCAL</v>
      </c>
      <c r="H231" s="8">
        <f>VLOOKUP(VLOOKUP(D231,[1]Planta!$A$4:$AC$1049,4,0),[1]Cargos!$A$1:$K$33,6,0)</f>
        <v>3524263</v>
      </c>
      <c r="I231" s="9"/>
    </row>
    <row r="232" spans="1:9" ht="15" x14ac:dyDescent="0.2">
      <c r="A232" s="7" t="str">
        <f>VLOOKUP(D232,[1]Planta!$A$4:$AC$1049,4,0)</f>
        <v>TECNICO OPERATIVO 314 3</v>
      </c>
      <c r="B232" s="7" t="str">
        <f>TRIM(CONCATENATE(VLOOKUP(D232,[2]EMPLEOS!$J$9:$M$1054,3,0), " ", VLOOKUP(D232,[2]EMPLEOS!$J$9:$M$1054,4,0)))</f>
        <v>VENEGAS QUINCHE</v>
      </c>
      <c r="C232" s="7" t="str">
        <f>VLOOKUP(D232,[2]EMPLEOS!$J$9:$M$1054,2,0)</f>
        <v>MARTHA JUDITH</v>
      </c>
      <c r="D232" s="12">
        <v>20644745</v>
      </c>
      <c r="E232" s="7" t="str">
        <f>VLOOKUP(VLOOKUP(D232,[1]Planta!$A$4:$AC$1049,16,0),[1]TipoVinculacion!$A$1:$C$6,3,0)</f>
        <v>Carrera Administrativa</v>
      </c>
      <c r="F232" s="7" t="str">
        <f>VLOOKUP(D232,[1]Planta!$A$4:$AC$1049,8,0)</f>
        <v>TECNICO EN PROGRAMACION DE COMPUTADORES</v>
      </c>
      <c r="G232" s="7" t="str">
        <f>IF(VLOOKUP(D232,[1]Planta!$A$4:$AC$1049,10,0)=0," ",VLOOKUP(D232,[1]Planta!$A$4:$AC$1049,10,0))</f>
        <v/>
      </c>
      <c r="H232" s="8">
        <f>VLOOKUP(VLOOKUP(D232,[1]Planta!$A$4:$AC$1049,4,0),[1]Cargos!$A$1:$K$33,6,0)</f>
        <v>2367588</v>
      </c>
      <c r="I232" s="9"/>
    </row>
    <row r="233" spans="1:9" ht="15" x14ac:dyDescent="0.2">
      <c r="A233" s="7" t="str">
        <f>VLOOKUP(D233,[1]Planta!$A$4:$AC$1049,4,0)</f>
        <v>PROFESIONAL ESPECIALIZADO 222 7</v>
      </c>
      <c r="B233" s="7" t="str">
        <f>TRIM(CONCATENATE(VLOOKUP(D233,[2]EMPLEOS!$J$9:$M$1054,3,0), " ", VLOOKUP(D233,[2]EMPLEOS!$J$9:$M$1054,4,0)))</f>
        <v>CASAS BERNAL</v>
      </c>
      <c r="C233" s="7" t="str">
        <f>VLOOKUP(D233,[2]EMPLEOS!$J$9:$M$1054,2,0)</f>
        <v>AMANDA</v>
      </c>
      <c r="D233" s="12">
        <v>20684785</v>
      </c>
      <c r="E233" s="7" t="str">
        <f>VLOOKUP(VLOOKUP(D233,[1]Planta!$A$4:$AC$1049,16,0),[1]TipoVinculacion!$A$1:$C$6,3,0)</f>
        <v>Carrera Administrativa</v>
      </c>
      <c r="F233" s="7" t="str">
        <f>VLOOKUP(D233,[1]Planta!$A$4:$AC$1049,8,0)</f>
        <v>ECONOMISTA</v>
      </c>
      <c r="G233" s="7" t="str">
        <f>IF(VLOOKUP(D233,[1]Planta!$A$4:$AC$1049,10,0)=0," ",VLOOKUP(D233,[1]Planta!$A$4:$AC$1049,10,0))</f>
        <v>DERECHO TRIBUTARIO Y ADUANERO; GERENCIA PUBLICA Y CONTROL FISCAL</v>
      </c>
      <c r="H233" s="8">
        <f>VLOOKUP(VLOOKUP(D233,[1]Planta!$A$4:$AC$1049,4,0),[1]Cargos!$A$1:$K$33,6,0)</f>
        <v>4143561</v>
      </c>
      <c r="I233" s="9"/>
    </row>
    <row r="234" spans="1:9" ht="15" x14ac:dyDescent="0.2">
      <c r="A234" s="7" t="str">
        <f>VLOOKUP(D234,[1]Planta!$A$4:$AC$1049,4,0)</f>
        <v>AUXILIAR DE SERVICIOS GENERALES 470 1</v>
      </c>
      <c r="B234" s="7" t="str">
        <f>TRIM(CONCATENATE(VLOOKUP(D234,[2]EMPLEOS!$J$9:$M$1054,3,0), " ", VLOOKUP(D234,[2]EMPLEOS!$J$9:$M$1054,4,0)))</f>
        <v>CONTRERAS ORTIZ</v>
      </c>
      <c r="C234" s="7" t="str">
        <f>VLOOKUP(D234,[2]EMPLEOS!$J$9:$M$1054,2,0)</f>
        <v>MARIA YANET</v>
      </c>
      <c r="D234" s="12">
        <v>20715647</v>
      </c>
      <c r="E234" s="7" t="str">
        <f>VLOOKUP(VLOOKUP(D234,[1]Planta!$A$4:$AC$1049,16,0),[1]TipoVinculacion!$A$1:$C$6,3,0)</f>
        <v>Provisional</v>
      </c>
      <c r="F234" s="7" t="str">
        <f>VLOOKUP(D234,[1]Planta!$A$4:$AC$1049,8,0)</f>
        <v>TECNICO SECRETARIA DIGITACION</v>
      </c>
      <c r="G234" s="7" t="str">
        <f>IF(VLOOKUP(D234,[1]Planta!$A$4:$AC$1049,10,0)=0," ",VLOOKUP(D234,[1]Planta!$A$4:$AC$1049,10,0))</f>
        <v/>
      </c>
      <c r="H234" s="8">
        <f>VLOOKUP(VLOOKUP(D234,[1]Planta!$A$4:$AC$1049,4,0),[1]Cargos!$A$1:$K$33,6,0)</f>
        <v>1318487</v>
      </c>
      <c r="I234" s="9"/>
    </row>
    <row r="235" spans="1:9" ht="15" x14ac:dyDescent="0.2">
      <c r="A235" s="7" t="str">
        <f>VLOOKUP(D235,[1]Planta!$A$4:$AC$1049,4,0)</f>
        <v>TECNICO OPERATIVO 314 3</v>
      </c>
      <c r="B235" s="7" t="str">
        <f>TRIM(CONCATENATE(VLOOKUP(D235,[2]EMPLEOS!$J$9:$M$1054,3,0), " ", VLOOKUP(D235,[2]EMPLEOS!$J$9:$M$1054,4,0)))</f>
        <v>MARTINEZ DE QUIJANO</v>
      </c>
      <c r="C235" s="7" t="str">
        <f>VLOOKUP(D235,[2]EMPLEOS!$J$9:$M$1054,2,0)</f>
        <v>OLGA</v>
      </c>
      <c r="D235" s="12">
        <v>20735117</v>
      </c>
      <c r="E235" s="7" t="str">
        <f>VLOOKUP(VLOOKUP(D235,[1]Planta!$A$4:$AC$1049,16,0),[1]TipoVinculacion!$A$1:$C$6,3,0)</f>
        <v>Carrera Administrativa</v>
      </c>
      <c r="F235" s="7" t="str">
        <f>VLOOKUP(D235,[1]Planta!$A$4:$AC$1049,8,0)</f>
        <v>BACHILLER ACADEMICO</v>
      </c>
      <c r="G235" s="7" t="str">
        <f>IF(VLOOKUP(D235,[1]Planta!$A$4:$AC$1049,10,0)=0," ",VLOOKUP(D235,[1]Planta!$A$4:$AC$1049,10,0))</f>
        <v/>
      </c>
      <c r="H235" s="8">
        <f>VLOOKUP(VLOOKUP(D235,[1]Planta!$A$4:$AC$1049,4,0),[1]Cargos!$A$1:$K$33,6,0)</f>
        <v>2367588</v>
      </c>
      <c r="I235" s="9"/>
    </row>
    <row r="236" spans="1:9" ht="15" x14ac:dyDescent="0.2">
      <c r="A236" s="7" t="str">
        <f>VLOOKUP(D236,[1]Planta!$A$4:$AC$1049,4,0)</f>
        <v>PROFESIONAL UNIVERSITARIO 219 1</v>
      </c>
      <c r="B236" s="7" t="str">
        <f>TRIM(CONCATENATE(VLOOKUP(D236,[2]EMPLEOS!$J$9:$M$1054,3,0), " ", VLOOKUP(D236,[2]EMPLEOS!$J$9:$M$1054,4,0)))</f>
        <v>MARTINEZ CORTES</v>
      </c>
      <c r="C236" s="7" t="str">
        <f>VLOOKUP(D236,[2]EMPLEOS!$J$9:$M$1054,2,0)</f>
        <v>MARIA CRISTINA</v>
      </c>
      <c r="D236" s="12">
        <v>20948792</v>
      </c>
      <c r="E236" s="7" t="str">
        <f>VLOOKUP(VLOOKUP(D236,[1]Planta!$A$4:$AC$1049,16,0),[1]TipoVinculacion!$A$1:$C$6,3,0)</f>
        <v>Carrera Administrativa</v>
      </c>
      <c r="F236" s="7" t="str">
        <f>VLOOKUP(D236,[1]Planta!$A$4:$AC$1049,8,0)</f>
        <v>CONTADOR PUBLICO</v>
      </c>
      <c r="G236" s="7" t="str">
        <f>IF(VLOOKUP(D236,[1]Planta!$A$4:$AC$1049,10,0)=0," ",VLOOKUP(D236,[1]Planta!$A$4:$AC$1049,10,0))</f>
        <v>GESTION TRIBUTARIA</v>
      </c>
      <c r="H236" s="8">
        <f>VLOOKUP(VLOOKUP(D236,[1]Planta!$A$4:$AC$1049,4,0),[1]Cargos!$A$1:$K$33,6,0)</f>
        <v>3249703</v>
      </c>
      <c r="I236" s="9"/>
    </row>
    <row r="237" spans="1:9" ht="15" x14ac:dyDescent="0.2">
      <c r="A237" s="7" t="str">
        <f>VLOOKUP(D237,[1]Planta!$A$4:$AC$1049,4,0)</f>
        <v>PROFESIONAL UNIVERSITARIO 219 3</v>
      </c>
      <c r="B237" s="7" t="str">
        <f>TRIM(CONCATENATE(VLOOKUP(D237,[2]EMPLEOS!$J$9:$M$1054,3,0), " ", VLOOKUP(D237,[2]EMPLEOS!$J$9:$M$1054,4,0)))</f>
        <v>LEAL CAMELO</v>
      </c>
      <c r="C237" s="7" t="str">
        <f>VLOOKUP(D237,[2]EMPLEOS!$J$9:$M$1054,2,0)</f>
        <v>ANA RITA</v>
      </c>
      <c r="D237" s="12">
        <v>21060590</v>
      </c>
      <c r="E237" s="7" t="str">
        <f>VLOOKUP(VLOOKUP(D237,[1]Planta!$A$4:$AC$1049,16,0),[1]TipoVinculacion!$A$1:$C$6,3,0)</f>
        <v>Provisional</v>
      </c>
      <c r="F237" s="7" t="str">
        <f>VLOOKUP(D237,[1]Planta!$A$4:$AC$1049,8,0)</f>
        <v>ECONOMISTA</v>
      </c>
      <c r="G237" s="7" t="str">
        <f>IF(VLOOKUP(D237,[1]Planta!$A$4:$AC$1049,10,0)=0," ",VLOOKUP(D237,[1]Planta!$A$4:$AC$1049,10,0))</f>
        <v>ANALISIS FINANCIERO; GOBIERNO Y CONTROL DEL DISTRITO</v>
      </c>
      <c r="H237" s="8">
        <f>VLOOKUP(VLOOKUP(D237,[1]Planta!$A$4:$AC$1049,4,0),[1]Cargos!$A$1:$K$33,6,0)</f>
        <v>3524263</v>
      </c>
      <c r="I237" s="9"/>
    </row>
    <row r="238" spans="1:9" ht="15" x14ac:dyDescent="0.2">
      <c r="A238" s="7" t="str">
        <f>VLOOKUP(D238,[1]Planta!$A$4:$AC$1049,4,0)</f>
        <v>PROFESIONAL UNIVERSITARIO 219 1</v>
      </c>
      <c r="B238" s="7" t="str">
        <f>TRIM(CONCATENATE(VLOOKUP(D238,[2]EMPLEOS!$J$9:$M$1054,3,0), " ", VLOOKUP(D238,[2]EMPLEOS!$J$9:$M$1054,4,0)))</f>
        <v>GUTIERREZ PORRAS</v>
      </c>
      <c r="C238" s="7" t="str">
        <f>VLOOKUP(D238,[2]EMPLEOS!$J$9:$M$1054,2,0)</f>
        <v>MARIA LEONOR</v>
      </c>
      <c r="D238" s="12">
        <v>21174134</v>
      </c>
      <c r="E238" s="7" t="str">
        <f>VLOOKUP(VLOOKUP(D238,[1]Planta!$A$4:$AC$1049,16,0),[1]TipoVinculacion!$A$1:$C$6,3,0)</f>
        <v>Provisional</v>
      </c>
      <c r="F238" s="7" t="str">
        <f>VLOOKUP(D238,[1]Planta!$A$4:$AC$1049,8,0)</f>
        <v>ECONOMISTA DEL HOGAR</v>
      </c>
      <c r="G238" s="7" t="str">
        <f>IF(VLOOKUP(D238,[1]Planta!$A$4:$AC$1049,10,0)=0," ",VLOOKUP(D238,[1]Planta!$A$4:$AC$1049,10,0))</f>
        <v xml:space="preserve"> </v>
      </c>
      <c r="H238" s="8">
        <f>VLOOKUP(VLOOKUP(D238,[1]Planta!$A$4:$AC$1049,4,0),[1]Cargos!$A$1:$K$33,6,0)</f>
        <v>3249703</v>
      </c>
      <c r="I238" s="9"/>
    </row>
    <row r="239" spans="1:9" ht="15" x14ac:dyDescent="0.2">
      <c r="A239" s="7" t="str">
        <f>VLOOKUP(D239,[1]Planta!$A$4:$AC$1049,4,0)</f>
        <v>ASESOR 105 1</v>
      </c>
      <c r="B239" s="7" t="str">
        <f>TRIM(CONCATENATE(VLOOKUP(D239,[2]EMPLEOS!$J$9:$M$1054,3,0), " ", VLOOKUP(D239,[2]EMPLEOS!$J$9:$M$1054,4,0)))</f>
        <v>LOPEZ PALACIO</v>
      </c>
      <c r="C239" s="7" t="str">
        <f>VLOOKUP(D239,[2]EMPLEOS!$J$9:$M$1054,2,0)</f>
        <v>ADRIANA MARGARITA</v>
      </c>
      <c r="D239" s="12">
        <v>22518174</v>
      </c>
      <c r="E239" s="7" t="str">
        <f>VLOOKUP(VLOOKUP(D239,[1]Planta!$A$4:$AC$1049,16,0),[1]TipoVinculacion!$A$1:$C$6,3,0)</f>
        <v>Libre Nombramiento y Remoción</v>
      </c>
      <c r="F239" s="7" t="str">
        <f>VLOOKUP(D239,[1]Planta!$A$4:$AC$1049,8,0)</f>
        <v>MEDICO CIRUJANO</v>
      </c>
      <c r="G239" s="7" t="str">
        <f>IF(VLOOKUP(D239,[1]Planta!$A$4:$AC$1049,10,0)=0," ",VLOOKUP(D239,[1]Planta!$A$4:$AC$1049,10,0))</f>
        <v/>
      </c>
      <c r="H239" s="8">
        <f>VLOOKUP(VLOOKUP(D239,[1]Planta!$A$4:$AC$1049,4,0),[1]Cargos!$A$1:$K$33,6,0)</f>
        <v>5736338</v>
      </c>
      <c r="I239" s="9"/>
    </row>
    <row r="240" spans="1:9" ht="15" x14ac:dyDescent="0.2">
      <c r="A240" s="7" t="str">
        <f>VLOOKUP(D240,[1]Planta!$A$4:$AC$1049,4,0)</f>
        <v>SECRETARIO 440 8</v>
      </c>
      <c r="B240" s="7" t="str">
        <f>TRIM(CONCATENATE(VLOOKUP(D240,[2]EMPLEOS!$J$9:$M$1054,3,0), " ", VLOOKUP(D240,[2]EMPLEOS!$J$9:$M$1054,4,0)))</f>
        <v>ROBAYO ROJAS</v>
      </c>
      <c r="C240" s="7" t="str">
        <f>VLOOKUP(D240,[2]EMPLEOS!$J$9:$M$1054,2,0)</f>
        <v>LUZ MARINA</v>
      </c>
      <c r="D240" s="12">
        <v>23390242</v>
      </c>
      <c r="E240" s="7" t="str">
        <f>VLOOKUP(VLOOKUP(D240,[1]Planta!$A$4:$AC$1049,16,0),[1]TipoVinculacion!$A$1:$C$6,3,0)</f>
        <v>Carrera Administrativa</v>
      </c>
      <c r="F240" s="7" t="str">
        <f>VLOOKUP(D240,[1]Planta!$A$4:$AC$1049,8,0)</f>
        <v>BACHILLER ACADEMICO</v>
      </c>
      <c r="G240" s="7" t="str">
        <f>IF(VLOOKUP(D240,[1]Planta!$A$4:$AC$1049,10,0)=0," ",VLOOKUP(D240,[1]Planta!$A$4:$AC$1049,10,0))</f>
        <v/>
      </c>
      <c r="H240" s="8">
        <f>VLOOKUP(VLOOKUP(D240,[1]Planta!$A$4:$AC$1049,4,0),[1]Cargos!$A$1:$K$33,6,0)</f>
        <v>2314319</v>
      </c>
      <c r="I240" s="9"/>
    </row>
    <row r="241" spans="1:9" ht="15" x14ac:dyDescent="0.2">
      <c r="A241" s="7" t="str">
        <f>VLOOKUP(D241,[1]Planta!$A$4:$AC$1049,4,0)</f>
        <v>PROFESIONAL UNIVERSITARIO 219 3</v>
      </c>
      <c r="B241" s="7" t="str">
        <f>TRIM(CONCATENATE(VLOOKUP(D241,[2]EMPLEOS!$J$9:$M$1054,3,0), " ", VLOOKUP(D241,[2]EMPLEOS!$J$9:$M$1054,4,0)))</f>
        <v>CUBIDES RODRIGUEZ</v>
      </c>
      <c r="C241" s="7" t="str">
        <f>VLOOKUP(D241,[2]EMPLEOS!$J$9:$M$1054,2,0)</f>
        <v>GLORIA NELIDA</v>
      </c>
      <c r="D241" s="12">
        <v>23474031</v>
      </c>
      <c r="E241" s="7" t="str">
        <f>VLOOKUP(VLOOKUP(D241,[1]Planta!$A$4:$AC$1049,16,0),[1]TipoVinculacion!$A$1:$C$6,3,0)</f>
        <v>Carrera Administrativa</v>
      </c>
      <c r="F241" s="7" t="str">
        <f>VLOOKUP(D241,[1]Planta!$A$4:$AC$1049,8,0)</f>
        <v>ECONOMISTA</v>
      </c>
      <c r="G241" s="7" t="str">
        <f>IF(VLOOKUP(D241,[1]Planta!$A$4:$AC$1049,10,0)=0," ",VLOOKUP(D241,[1]Planta!$A$4:$AC$1049,10,0))</f>
        <v>DIRECCION FINANCIERA</v>
      </c>
      <c r="H241" s="8">
        <f>VLOOKUP(VLOOKUP(D241,[1]Planta!$A$4:$AC$1049,4,0),[1]Cargos!$A$1:$K$33,6,0)</f>
        <v>3524263</v>
      </c>
      <c r="I241" s="9"/>
    </row>
    <row r="242" spans="1:9" ht="15" x14ac:dyDescent="0.2">
      <c r="A242" s="7" t="str">
        <f>VLOOKUP(D242,[1]Planta!$A$4:$AC$1049,4,0)</f>
        <v>PROFESIONAL UNIVERSITARIO 219 3</v>
      </c>
      <c r="B242" s="7" t="str">
        <f>TRIM(CONCATENATE(VLOOKUP(D242,[2]EMPLEOS!$J$9:$M$1054,3,0), " ", VLOOKUP(D242,[2]EMPLEOS!$J$9:$M$1054,4,0)))</f>
        <v>MEDINA PINZON</v>
      </c>
      <c r="C242" s="7" t="str">
        <f>VLOOKUP(D242,[2]EMPLEOS!$J$9:$M$1054,2,0)</f>
        <v>LIGIA HELENA</v>
      </c>
      <c r="D242" s="12">
        <v>23553456</v>
      </c>
      <c r="E242" s="7" t="str">
        <f>VLOOKUP(VLOOKUP(D242,[1]Planta!$A$4:$AC$1049,16,0),[1]TipoVinculacion!$A$1:$C$6,3,0)</f>
        <v>Carrera Administrativa</v>
      </c>
      <c r="F242" s="7" t="str">
        <f>VLOOKUP(D242,[1]Planta!$A$4:$AC$1049,8,0)</f>
        <v>ECONOMISTA</v>
      </c>
      <c r="G242" s="7" t="str">
        <f>IF(VLOOKUP(D242,[1]Planta!$A$4:$AC$1049,10,0)=0," ",VLOOKUP(D242,[1]Planta!$A$4:$AC$1049,10,0))</f>
        <v>GERENCIA FINANCIERA SISTEMATIZADA</v>
      </c>
      <c r="H242" s="8">
        <f>VLOOKUP(VLOOKUP(D242,[1]Planta!$A$4:$AC$1049,4,0),[1]Cargos!$A$1:$K$33,6,0)</f>
        <v>3524263</v>
      </c>
      <c r="I242" s="9"/>
    </row>
    <row r="243" spans="1:9" ht="15" x14ac:dyDescent="0.2">
      <c r="A243" s="7" t="str">
        <f>VLOOKUP(D243,[1]Planta!$A$4:$AC$1049,4,0)</f>
        <v>AUXILIAR ADMINISTRATIVO 407 3</v>
      </c>
      <c r="B243" s="7" t="str">
        <f>TRIM(CONCATENATE(VLOOKUP(D243,[2]EMPLEOS!$J$9:$M$1054,3,0), " ", VLOOKUP(D243,[2]EMPLEOS!$J$9:$M$1054,4,0)))</f>
        <v>GAMBOA CORREA</v>
      </c>
      <c r="C243" s="7" t="str">
        <f>VLOOKUP(D243,[2]EMPLEOS!$J$9:$M$1054,2,0)</f>
        <v>MARTA ELENA</v>
      </c>
      <c r="D243" s="12">
        <v>23637626</v>
      </c>
      <c r="E243" s="7" t="str">
        <f>VLOOKUP(VLOOKUP(D243,[1]Planta!$A$4:$AC$1049,16,0),[1]TipoVinculacion!$A$1:$C$6,3,0)</f>
        <v>Carrera Administrativa</v>
      </c>
      <c r="F243" s="7" t="str">
        <f>VLOOKUP(D243,[1]Planta!$A$4:$AC$1049,8,0)</f>
        <v>TECNOLOGO EN SALUD OCUPACIONAL; BACHILLER ACADEMICO</v>
      </c>
      <c r="G243" s="7" t="str">
        <f>IF(VLOOKUP(D243,[1]Planta!$A$4:$AC$1049,10,0)=0," ",VLOOKUP(D243,[1]Planta!$A$4:$AC$1049,10,0))</f>
        <v/>
      </c>
      <c r="H243" s="8">
        <f>VLOOKUP(VLOOKUP(D243,[1]Planta!$A$4:$AC$1049,4,0),[1]Cargos!$A$1:$K$33,6,0)</f>
        <v>1555886</v>
      </c>
      <c r="I243" s="9"/>
    </row>
    <row r="244" spans="1:9" ht="15" x14ac:dyDescent="0.2">
      <c r="A244" s="7" t="str">
        <f>VLOOKUP(D244,[1]Planta!$A$4:$AC$1049,4,0)</f>
        <v>SECRETARIO 440 7</v>
      </c>
      <c r="B244" s="7" t="str">
        <f>TRIM(CONCATENATE(VLOOKUP(D244,[2]EMPLEOS!$J$9:$M$1054,3,0), " ", VLOOKUP(D244,[2]EMPLEOS!$J$9:$M$1054,4,0)))</f>
        <v>AGUIRRE ROMERO</v>
      </c>
      <c r="C244" s="7" t="str">
        <f>VLOOKUP(D244,[2]EMPLEOS!$J$9:$M$1054,2,0)</f>
        <v>MARY LUZ</v>
      </c>
      <c r="D244" s="12">
        <v>23755420</v>
      </c>
      <c r="E244" s="7" t="str">
        <f>VLOOKUP(VLOOKUP(D244,[1]Planta!$A$4:$AC$1049,16,0),[1]TipoVinculacion!$A$1:$C$6,3,0)</f>
        <v>Provisional</v>
      </c>
      <c r="F244" s="7" t="str">
        <f>VLOOKUP(D244,[1]Planta!$A$4:$AC$1049,8,0)</f>
        <v>BACHILLER ACADEMICO</v>
      </c>
      <c r="G244" s="7" t="str">
        <f>IF(VLOOKUP(D244,[1]Planta!$A$4:$AC$1049,10,0)=0," ",VLOOKUP(D244,[1]Planta!$A$4:$AC$1049,10,0))</f>
        <v/>
      </c>
      <c r="H244" s="8">
        <f>VLOOKUP(VLOOKUP(D244,[1]Planta!$A$4:$AC$1049,4,0),[1]Cargos!$A$1:$K$33,6,0)</f>
        <v>2139470</v>
      </c>
      <c r="I244" s="9"/>
    </row>
    <row r="245" spans="1:9" ht="15" x14ac:dyDescent="0.2">
      <c r="A245" s="7" t="str">
        <f>VLOOKUP(D245,[1]Planta!$A$4:$AC$1049,4,0)</f>
        <v>TECNICO OPERATIVO 314 5</v>
      </c>
      <c r="B245" s="7" t="str">
        <f>TRIM(CONCATENATE(VLOOKUP(D245,[2]EMPLEOS!$J$9:$M$1054,3,0), " ", VLOOKUP(D245,[2]EMPLEOS!$J$9:$M$1054,4,0)))</f>
        <v>HURTADO RABELO</v>
      </c>
      <c r="C245" s="7" t="str">
        <f>VLOOKUP(D245,[2]EMPLEOS!$J$9:$M$1054,2,0)</f>
        <v>SANDRA PATRICIA</v>
      </c>
      <c r="D245" s="12">
        <v>23781936</v>
      </c>
      <c r="E245" s="7" t="str">
        <f>VLOOKUP(VLOOKUP(D245,[1]Planta!$A$4:$AC$1049,16,0),[1]TipoVinculacion!$A$1:$C$6,3,0)</f>
        <v>Carrera Administrativa</v>
      </c>
      <c r="F245" s="7" t="str">
        <f>VLOOKUP(D245,[1]Planta!$A$4:$AC$1049,8,0)</f>
        <v>ADMINISTRADOR PUBLICO INDUSTRIAL</v>
      </c>
      <c r="G245" s="7" t="str">
        <f>IF(VLOOKUP(D245,[1]Planta!$A$4:$AC$1049,10,0)=0," ",VLOOKUP(D245,[1]Planta!$A$4:$AC$1049,10,0))</f>
        <v/>
      </c>
      <c r="H245" s="8">
        <f>VLOOKUP(VLOOKUP(D245,[1]Planta!$A$4:$AC$1049,4,0),[1]Cargos!$A$1:$K$33,6,0)</f>
        <v>2517786</v>
      </c>
      <c r="I245" s="9"/>
    </row>
    <row r="246" spans="1:9" ht="15" x14ac:dyDescent="0.2">
      <c r="A246" s="7" t="str">
        <f>VLOOKUP(D246,[1]Planta!$A$4:$AC$1049,4,0)</f>
        <v>GERENTE 039 1</v>
      </c>
      <c r="B246" s="7" t="str">
        <f>TRIM(CONCATENATE(VLOOKUP(D246,[2]EMPLEOS!$J$9:$M$1054,3,0), " ", VLOOKUP(D246,[2]EMPLEOS!$J$9:$M$1054,4,0)))</f>
        <v>DIAZ TAMAYO</v>
      </c>
      <c r="C246" s="7" t="str">
        <f>VLOOKUP(D246,[2]EMPLEOS!$J$9:$M$1054,2,0)</f>
        <v>FANNY ESPERANZA</v>
      </c>
      <c r="D246" s="12">
        <v>23854970</v>
      </c>
      <c r="E246" s="7" t="str">
        <f>VLOOKUP(VLOOKUP(D246,[1]Planta!$A$4:$AC$1049,16,0),[1]TipoVinculacion!$A$1:$C$6,3,0)</f>
        <v>Carrera Administrativa</v>
      </c>
      <c r="F246" s="7" t="str">
        <f>VLOOKUP(D246,[1]Planta!$A$4:$AC$1049,8,0)</f>
        <v>CONTADOR PUBLICO</v>
      </c>
      <c r="G246" s="7" t="str">
        <f>IF(VLOOKUP(D246,[1]Planta!$A$4:$AC$1049,10,0)=0," ",VLOOKUP(D246,[1]Planta!$A$4:$AC$1049,10,0))</f>
        <v>AUDITORIA TRIBUTARIA</v>
      </c>
      <c r="H246" s="8">
        <f>VLOOKUP(VLOOKUP(D246,[1]Planta!$A$4:$AC$1049,4,0),[1]Cargos!$A$1:$K$33,6,0)</f>
        <v>5736338</v>
      </c>
      <c r="I246" s="9"/>
    </row>
    <row r="247" spans="1:9" ht="15" x14ac:dyDescent="0.2">
      <c r="A247" s="7" t="str">
        <f>VLOOKUP(D247,[1]Planta!$A$4:$AC$1049,4,0)</f>
        <v>PROFESIONAL UNIVERSITARIO 219 3</v>
      </c>
      <c r="B247" s="7" t="str">
        <f>TRIM(CONCATENATE(VLOOKUP(D247,[2]EMPLEOS!$J$9:$M$1054,3,0), " ", VLOOKUP(D247,[2]EMPLEOS!$J$9:$M$1054,4,0)))</f>
        <v>CAMARGO BAYONA</v>
      </c>
      <c r="C247" s="7" t="str">
        <f>VLOOKUP(D247,[2]EMPLEOS!$J$9:$M$1054,2,0)</f>
        <v>MARGARITA</v>
      </c>
      <c r="D247" s="12">
        <v>23925300</v>
      </c>
      <c r="E247" s="7" t="str">
        <f>VLOOKUP(VLOOKUP(D247,[1]Planta!$A$4:$AC$1049,16,0),[1]TipoVinculacion!$A$1:$C$6,3,0)</f>
        <v>Carrera Administrativa</v>
      </c>
      <c r="F247" s="7" t="str">
        <f>VLOOKUP(D247,[1]Planta!$A$4:$AC$1049,8,0)</f>
        <v>ABOGADO</v>
      </c>
      <c r="G247" s="7" t="str">
        <f>IF(VLOOKUP(D247,[1]Planta!$A$4:$AC$1049,10,0)=0," ",VLOOKUP(D247,[1]Planta!$A$4:$AC$1049,10,0))</f>
        <v>DERECHO ADMINISTRATIVO</v>
      </c>
      <c r="H247" s="8">
        <f>VLOOKUP(VLOOKUP(D247,[1]Planta!$A$4:$AC$1049,4,0),[1]Cargos!$A$1:$K$33,6,0)</f>
        <v>3524263</v>
      </c>
      <c r="I247" s="9"/>
    </row>
    <row r="248" spans="1:9" ht="15" x14ac:dyDescent="0.2">
      <c r="A248" s="7" t="str">
        <f>VLOOKUP(D248,[1]Planta!$A$4:$AC$1049,4,0)</f>
        <v>PROFESIONAL ESPECIALIZADO 222 7</v>
      </c>
      <c r="B248" s="7" t="str">
        <f>TRIM(CONCATENATE(VLOOKUP(D248,[2]EMPLEOS!$J$9:$M$1054,3,0), " ", VLOOKUP(D248,[2]EMPLEOS!$J$9:$M$1054,4,0)))</f>
        <v>NINO CASTILLO</v>
      </c>
      <c r="C248" s="7" t="str">
        <f>VLOOKUP(D248,[2]EMPLEOS!$J$9:$M$1054,2,0)</f>
        <v>MARIA DEL CARMEN</v>
      </c>
      <c r="D248" s="12">
        <v>24017173</v>
      </c>
      <c r="E248" s="7" t="str">
        <f>VLOOKUP(VLOOKUP(D248,[1]Planta!$A$4:$AC$1049,16,0),[1]TipoVinculacion!$A$1:$C$6,3,0)</f>
        <v>Carrera Administrativa</v>
      </c>
      <c r="F248" s="7" t="str">
        <f>VLOOKUP(D248,[1]Planta!$A$4:$AC$1049,8,0)</f>
        <v>ABOGADO</v>
      </c>
      <c r="G248" s="7" t="str">
        <f>IF(VLOOKUP(D248,[1]Planta!$A$4:$AC$1049,10,0)=0," ",VLOOKUP(D248,[1]Planta!$A$4:$AC$1049,10,0))</f>
        <v>GOBIERNO Y CONTROL DEL DISTRITO CAPITAL</v>
      </c>
      <c r="H248" s="8">
        <f>VLOOKUP(VLOOKUP(D248,[1]Planta!$A$4:$AC$1049,4,0),[1]Cargos!$A$1:$K$33,6,0)</f>
        <v>4143561</v>
      </c>
      <c r="I248" s="9"/>
    </row>
    <row r="249" spans="1:9" ht="15" x14ac:dyDescent="0.2">
      <c r="A249" s="7" t="str">
        <f>VLOOKUP(D249,[1]Planta!$A$4:$AC$1049,4,0)</f>
        <v>PROFESIONAL UNIVERSITARIO 219 3</v>
      </c>
      <c r="B249" s="7" t="str">
        <f>TRIM(CONCATENATE(VLOOKUP(D249,[2]EMPLEOS!$J$9:$M$1054,3,0), " ", VLOOKUP(D249,[2]EMPLEOS!$J$9:$M$1054,4,0)))</f>
        <v>SANDOVAL BAEZ</v>
      </c>
      <c r="C249" s="7" t="str">
        <f>VLOOKUP(D249,[2]EMPLEOS!$J$9:$M$1054,2,0)</f>
        <v>GLADYS YANED</v>
      </c>
      <c r="D249" s="12">
        <v>24059444</v>
      </c>
      <c r="E249" s="7" t="str">
        <f>VLOOKUP(VLOOKUP(D249,[1]Planta!$A$4:$AC$1049,16,0),[1]TipoVinculacion!$A$1:$C$6,3,0)</f>
        <v>Carrera Administrativa</v>
      </c>
      <c r="F249" s="7" t="str">
        <f>VLOOKUP(D249,[1]Planta!$A$4:$AC$1049,8,0)</f>
        <v>ABOGADO</v>
      </c>
      <c r="G249" s="7" t="str">
        <f>IF(VLOOKUP(D249,[1]Planta!$A$4:$AC$1049,10,0)=0," ",VLOOKUP(D249,[1]Planta!$A$4:$AC$1049,10,0))</f>
        <v/>
      </c>
      <c r="H249" s="8">
        <f>VLOOKUP(VLOOKUP(D249,[1]Planta!$A$4:$AC$1049,4,0),[1]Cargos!$A$1:$K$33,6,0)</f>
        <v>3524263</v>
      </c>
      <c r="I249" s="9"/>
    </row>
    <row r="250" spans="1:9" ht="15" x14ac:dyDescent="0.2">
      <c r="A250" s="7" t="str">
        <f>VLOOKUP(D250,[1]Planta!$A$4:$AC$1049,4,0)</f>
        <v>PROFESIONAL UNIVERSITARIO 219 3</v>
      </c>
      <c r="B250" s="7" t="str">
        <f>TRIM(CONCATENATE(VLOOKUP(D250,[2]EMPLEOS!$J$9:$M$1054,3,0), " ", VLOOKUP(D250,[2]EMPLEOS!$J$9:$M$1054,4,0)))</f>
        <v>BONILLA BRICENO</v>
      </c>
      <c r="C250" s="7" t="str">
        <f>VLOOKUP(D250,[2]EMPLEOS!$J$9:$M$1054,2,0)</f>
        <v>CECILIA</v>
      </c>
      <c r="D250" s="12">
        <v>24078849</v>
      </c>
      <c r="E250" s="7" t="str">
        <f>VLOOKUP(VLOOKUP(D250,[1]Planta!$A$4:$AC$1049,16,0),[1]TipoVinculacion!$A$1:$C$6,3,0)</f>
        <v>Carrera Administrativa</v>
      </c>
      <c r="F250" s="7" t="str">
        <f>VLOOKUP(D250,[1]Planta!$A$4:$AC$1049,8,0)</f>
        <v>CONTADOR PUBLICO</v>
      </c>
      <c r="G250" s="7" t="str">
        <f>IF(VLOOKUP(D250,[1]Planta!$A$4:$AC$1049,10,0)=0," ",VLOOKUP(D250,[1]Planta!$A$4:$AC$1049,10,0))</f>
        <v>CONTROL DE GESTION Y REVISORIA FISCAL</v>
      </c>
      <c r="H250" s="8">
        <f>VLOOKUP(VLOOKUP(D250,[1]Planta!$A$4:$AC$1049,4,0),[1]Cargos!$A$1:$K$33,6,0)</f>
        <v>3524263</v>
      </c>
      <c r="I250" s="9"/>
    </row>
    <row r="251" spans="1:9" ht="15" x14ac:dyDescent="0.2">
      <c r="A251" s="7" t="str">
        <f>VLOOKUP(D251,[1]Planta!$A$4:$AC$1049,4,0)</f>
        <v>PROFESIONAL UNIVERSITARIO 219 3</v>
      </c>
      <c r="B251" s="7" t="str">
        <f>TRIM(CONCATENATE(VLOOKUP(D251,[2]EMPLEOS!$J$9:$M$1054,3,0), " ", VLOOKUP(D251,[2]EMPLEOS!$J$9:$M$1054,4,0)))</f>
        <v>MORENO OJEDA</v>
      </c>
      <c r="C251" s="7" t="str">
        <f>VLOOKUP(D251,[2]EMPLEOS!$J$9:$M$1054,2,0)</f>
        <v>ANA CAROLINA</v>
      </c>
      <c r="D251" s="12">
        <v>25600040</v>
      </c>
      <c r="E251" s="7" t="str">
        <f>VLOOKUP(VLOOKUP(D251,[1]Planta!$A$4:$AC$1049,16,0),[1]TipoVinculacion!$A$1:$C$6,3,0)</f>
        <v>Provisional</v>
      </c>
      <c r="F251" s="7" t="str">
        <f>VLOOKUP(D251,[1]Planta!$A$4:$AC$1049,8,0)</f>
        <v>ADMINISTRADOR DE EMPRESAS</v>
      </c>
      <c r="G251" s="7" t="str">
        <f>IF(VLOOKUP(D251,[1]Planta!$A$4:$AC$1049,10,0)=0," ",VLOOKUP(D251,[1]Planta!$A$4:$AC$1049,10,0))</f>
        <v>DERECHO LABORAL Y SEGURIDAD SOCIAL</v>
      </c>
      <c r="H251" s="8">
        <f>VLOOKUP(VLOOKUP(D251,[1]Planta!$A$4:$AC$1049,4,0),[1]Cargos!$A$1:$K$33,6,0)</f>
        <v>3524263</v>
      </c>
      <c r="I251" s="9"/>
    </row>
    <row r="252" spans="1:9" ht="15" x14ac:dyDescent="0.2">
      <c r="A252" s="7" t="str">
        <f>VLOOKUP(D252,[1]Planta!$A$4:$AC$1049,4,0)</f>
        <v>SECRETARIO 440 8</v>
      </c>
      <c r="B252" s="7" t="str">
        <f>TRIM(CONCATENATE(VLOOKUP(D252,[2]EMPLEOS!$J$9:$M$1054,3,0), " ", VLOOKUP(D252,[2]EMPLEOS!$J$9:$M$1054,4,0)))</f>
        <v>TORRES CASTRO</v>
      </c>
      <c r="C252" s="7" t="str">
        <f>VLOOKUP(D252,[2]EMPLEOS!$J$9:$M$1054,2,0)</f>
        <v>ALBA ELISA DEL SOCORRO</v>
      </c>
      <c r="D252" s="12">
        <v>26425197</v>
      </c>
      <c r="E252" s="7" t="str">
        <f>VLOOKUP(VLOOKUP(D252,[1]Planta!$A$4:$AC$1049,16,0),[1]TipoVinculacion!$A$1:$C$6,3,0)</f>
        <v>Provisional</v>
      </c>
      <c r="F252" s="7" t="str">
        <f>VLOOKUP(D252,[1]Planta!$A$4:$AC$1049,8,0)</f>
        <v>BACHILLER ACADEMICO</v>
      </c>
      <c r="G252" s="7" t="str">
        <f>IF(VLOOKUP(D252,[1]Planta!$A$4:$AC$1049,10,0)=0," ",VLOOKUP(D252,[1]Planta!$A$4:$AC$1049,10,0))</f>
        <v/>
      </c>
      <c r="H252" s="8">
        <f>VLOOKUP(VLOOKUP(D252,[1]Planta!$A$4:$AC$1049,4,0),[1]Cargos!$A$1:$K$33,6,0)</f>
        <v>2314319</v>
      </c>
      <c r="I252" s="9"/>
    </row>
    <row r="253" spans="1:9" ht="15" x14ac:dyDescent="0.2">
      <c r="A253" s="7" t="str">
        <f>VLOOKUP(D253,[1]Planta!$A$4:$AC$1049,4,0)</f>
        <v>SECRETARIO 440 8</v>
      </c>
      <c r="B253" s="7" t="str">
        <f>TRIM(CONCATENATE(VLOOKUP(D253,[2]EMPLEOS!$J$9:$M$1054,3,0), " ", VLOOKUP(D253,[2]EMPLEOS!$J$9:$M$1054,4,0)))</f>
        <v>CASTRO PASCUAS</v>
      </c>
      <c r="C253" s="7" t="str">
        <f>VLOOKUP(D253,[2]EMPLEOS!$J$9:$M$1054,2,0)</f>
        <v>LUZ MYRIAM</v>
      </c>
      <c r="D253" s="12">
        <v>26541619</v>
      </c>
      <c r="E253" s="7" t="str">
        <f>VLOOKUP(VLOOKUP(D253,[1]Planta!$A$4:$AC$1049,16,0),[1]TipoVinculacion!$A$1:$C$6,3,0)</f>
        <v>Carrera Administrativa</v>
      </c>
      <c r="F253" s="7" t="str">
        <f>VLOOKUP(D253,[1]Planta!$A$4:$AC$1049,8,0)</f>
        <v>BACHILLER ACADEMICO</v>
      </c>
      <c r="G253" s="7" t="str">
        <f>IF(VLOOKUP(D253,[1]Planta!$A$4:$AC$1049,10,0)=0," ",VLOOKUP(D253,[1]Planta!$A$4:$AC$1049,10,0))</f>
        <v/>
      </c>
      <c r="H253" s="8">
        <f>VLOOKUP(VLOOKUP(D253,[1]Planta!$A$4:$AC$1049,4,0),[1]Cargos!$A$1:$K$33,6,0)</f>
        <v>2314319</v>
      </c>
      <c r="I253" s="9"/>
    </row>
    <row r="254" spans="1:9" ht="15" x14ac:dyDescent="0.2">
      <c r="A254" s="7" t="str">
        <f>VLOOKUP(D254,[1]Planta!$A$4:$AC$1049,4,0)</f>
        <v>PROFESIONAL UNIVERSITARIO 219 3</v>
      </c>
      <c r="B254" s="7" t="str">
        <f>TRIM(CONCATENATE(VLOOKUP(D254,[2]EMPLEOS!$J$9:$M$1054,3,0), " ", VLOOKUP(D254,[2]EMPLEOS!$J$9:$M$1054,4,0)))</f>
        <v>RODRIGUEZ SAENZ</v>
      </c>
      <c r="C254" s="7" t="str">
        <f>VLOOKUP(D254,[2]EMPLEOS!$J$9:$M$1054,2,0)</f>
        <v>BLANCA ISABEL</v>
      </c>
      <c r="D254" s="12">
        <v>28307226</v>
      </c>
      <c r="E254" s="7" t="str">
        <f>VLOOKUP(VLOOKUP(D254,[1]Planta!$A$4:$AC$1049,16,0),[1]TipoVinculacion!$A$1:$C$6,3,0)</f>
        <v>Carrera Administrativa</v>
      </c>
      <c r="F254" s="7" t="str">
        <f>VLOOKUP(D254,[1]Planta!$A$4:$AC$1049,8,0)</f>
        <v>CONTADOR PUBLICO</v>
      </c>
      <c r="G254" s="7" t="str">
        <f>IF(VLOOKUP(D254,[1]Planta!$A$4:$AC$1049,10,0)=0," ",VLOOKUP(D254,[1]Planta!$A$4:$AC$1049,10,0))</f>
        <v>REVISORIA FISCAL</v>
      </c>
      <c r="H254" s="8">
        <f>VLOOKUP(VLOOKUP(D254,[1]Planta!$A$4:$AC$1049,4,0),[1]Cargos!$A$1:$K$33,6,0)</f>
        <v>3524263</v>
      </c>
      <c r="I254" s="9"/>
    </row>
    <row r="255" spans="1:9" ht="15" x14ac:dyDescent="0.2">
      <c r="A255" s="7" t="str">
        <f>VLOOKUP(D255,[1]Planta!$A$4:$AC$1049,4,0)</f>
        <v>PROFESIONAL ESPECIALIZADO 222 7</v>
      </c>
      <c r="B255" s="7" t="str">
        <f>TRIM(CONCATENATE(VLOOKUP(D255,[2]EMPLEOS!$J$9:$M$1054,3,0), " ", VLOOKUP(D255,[2]EMPLEOS!$J$9:$M$1054,4,0)))</f>
        <v>BAUTISTA ALARCON</v>
      </c>
      <c r="C255" s="7" t="str">
        <f>VLOOKUP(D255,[2]EMPLEOS!$J$9:$M$1054,2,0)</f>
        <v>YOLANDA</v>
      </c>
      <c r="D255" s="12">
        <v>28308369</v>
      </c>
      <c r="E255" s="7" t="str">
        <f>VLOOKUP(VLOOKUP(D255,[1]Planta!$A$4:$AC$1049,16,0),[1]TipoVinculacion!$A$1:$C$6,3,0)</f>
        <v>Provisional</v>
      </c>
      <c r="F255" s="7" t="str">
        <f>VLOOKUP(D255,[1]Planta!$A$4:$AC$1049,8,0)</f>
        <v>CONTADOR PUBLICO</v>
      </c>
      <c r="G255" s="7" t="str">
        <f>IF(VLOOKUP(D255,[1]Planta!$A$4:$AC$1049,10,0)=0," ",VLOOKUP(D255,[1]Planta!$A$4:$AC$1049,10,0))</f>
        <v/>
      </c>
      <c r="H255" s="8">
        <f>VLOOKUP(VLOOKUP(D255,[1]Planta!$A$4:$AC$1049,4,0),[1]Cargos!$A$1:$K$33,6,0)</f>
        <v>4143561</v>
      </c>
      <c r="I255" s="9"/>
    </row>
    <row r="256" spans="1:9" ht="15" x14ac:dyDescent="0.2">
      <c r="A256" s="7" t="str">
        <f>VLOOKUP(D256,[1]Planta!$A$4:$AC$1049,4,0)</f>
        <v>PROFESIONAL UNIVERSITARIO 219 3</v>
      </c>
      <c r="B256" s="7" t="str">
        <f>TRIM(CONCATENATE(VLOOKUP(D256,[2]EMPLEOS!$J$9:$M$1054,3,0), " ", VLOOKUP(D256,[2]EMPLEOS!$J$9:$M$1054,4,0)))</f>
        <v>PARDO PARDO</v>
      </c>
      <c r="C256" s="7" t="str">
        <f>VLOOKUP(D256,[2]EMPLEOS!$J$9:$M$1054,2,0)</f>
        <v>PATRICIA</v>
      </c>
      <c r="D256" s="12">
        <v>28478816</v>
      </c>
      <c r="E256" s="7" t="str">
        <f>VLOOKUP(VLOOKUP(D256,[1]Planta!$A$4:$AC$1049,16,0),[1]TipoVinculacion!$A$1:$C$6,3,0)</f>
        <v>Carrera Administrativa</v>
      </c>
      <c r="F256" s="7" t="str">
        <f>VLOOKUP(D256,[1]Planta!$A$4:$AC$1049,8,0)</f>
        <v>ADMINISTRADOR DE EMPRESAS</v>
      </c>
      <c r="G256" s="7" t="str">
        <f>IF(VLOOKUP(D256,[1]Planta!$A$4:$AC$1049,10,0)=0," ",VLOOKUP(D256,[1]Planta!$A$4:$AC$1049,10,0))</f>
        <v>ANALISIS Y ADMINISTRACION FINANCIERA</v>
      </c>
      <c r="H256" s="8">
        <f>VLOOKUP(VLOOKUP(D256,[1]Planta!$A$4:$AC$1049,4,0),[1]Cargos!$A$1:$K$33,6,0)</f>
        <v>3524263</v>
      </c>
      <c r="I256" s="9"/>
    </row>
    <row r="257" spans="1:9" ht="15" x14ac:dyDescent="0.2">
      <c r="A257" s="7" t="str">
        <f>VLOOKUP(D257,[1]Planta!$A$4:$AC$1049,4,0)</f>
        <v>PROFESIONAL UNIVERSITARIO 219 3</v>
      </c>
      <c r="B257" s="7" t="str">
        <f>TRIM(CONCATENATE(VLOOKUP(D257,[2]EMPLEOS!$J$9:$M$1054,3,0), " ", VLOOKUP(D257,[2]EMPLEOS!$J$9:$M$1054,4,0)))</f>
        <v>BARRERA LOMBO</v>
      </c>
      <c r="C257" s="7" t="str">
        <f>VLOOKUP(D257,[2]EMPLEOS!$J$9:$M$1054,2,0)</f>
        <v>GLORIA ELCY</v>
      </c>
      <c r="D257" s="12">
        <v>28656736</v>
      </c>
      <c r="E257" s="7" t="str">
        <f>VLOOKUP(VLOOKUP(D257,[1]Planta!$A$4:$AC$1049,16,0),[1]TipoVinculacion!$A$1:$C$6,3,0)</f>
        <v>Carrera Administrativa</v>
      </c>
      <c r="F257" s="7" t="str">
        <f>VLOOKUP(D257,[1]Planta!$A$4:$AC$1049,8,0)</f>
        <v>INGENIERO DE SISTEMAS</v>
      </c>
      <c r="G257" s="7" t="str">
        <f>IF(VLOOKUP(D257,[1]Planta!$A$4:$AC$1049,10,0)=0," ",VLOOKUP(D257,[1]Planta!$A$4:$AC$1049,10,0))</f>
        <v>GERENCIA FINANCIERA; GERENCIA PUBLICA Y CONTROL FISCAL</v>
      </c>
      <c r="H257" s="8">
        <f>VLOOKUP(VLOOKUP(D257,[1]Planta!$A$4:$AC$1049,4,0),[1]Cargos!$A$1:$K$33,6,0)</f>
        <v>3524263</v>
      </c>
      <c r="I257" s="9"/>
    </row>
    <row r="258" spans="1:9" ht="15" x14ac:dyDescent="0.2">
      <c r="A258" s="7" t="str">
        <f>VLOOKUP(D258,[1]Planta!$A$4:$AC$1049,4,0)</f>
        <v>TECNICO OPERATIVO 314 3</v>
      </c>
      <c r="B258" s="7" t="str">
        <f>TRIM(CONCATENATE(VLOOKUP(D258,[2]EMPLEOS!$J$9:$M$1054,3,0), " ", VLOOKUP(D258,[2]EMPLEOS!$J$9:$M$1054,4,0)))</f>
        <v>VAQUIRO LOZANO</v>
      </c>
      <c r="C258" s="7" t="str">
        <f>VLOOKUP(D258,[2]EMPLEOS!$J$9:$M$1054,2,0)</f>
        <v>NELIE</v>
      </c>
      <c r="D258" s="12">
        <v>28684854</v>
      </c>
      <c r="E258" s="7" t="str">
        <f>VLOOKUP(VLOOKUP(D258,[1]Planta!$A$4:$AC$1049,16,0),[1]TipoVinculacion!$A$1:$C$6,3,0)</f>
        <v>Carrera Administrativa</v>
      </c>
      <c r="F258" s="7" t="str">
        <f>VLOOKUP(D258,[1]Planta!$A$4:$AC$1049,8,0)</f>
        <v>BACHILLER ACADEMICO</v>
      </c>
      <c r="G258" s="7" t="str">
        <f>IF(VLOOKUP(D258,[1]Planta!$A$4:$AC$1049,10,0)=0," ",VLOOKUP(D258,[1]Planta!$A$4:$AC$1049,10,0))</f>
        <v/>
      </c>
      <c r="H258" s="8">
        <f>VLOOKUP(VLOOKUP(D258,[1]Planta!$A$4:$AC$1049,4,0),[1]Cargos!$A$1:$K$33,6,0)</f>
        <v>2367588</v>
      </c>
      <c r="I258" s="9"/>
    </row>
    <row r="259" spans="1:9" ht="15" x14ac:dyDescent="0.2">
      <c r="A259" s="7" t="str">
        <f>VLOOKUP(D259,[1]Planta!$A$4:$AC$1049,4,0)</f>
        <v>AUXILIAR DE SERVICIOS GENERALES 470 1</v>
      </c>
      <c r="B259" s="7" t="str">
        <f>TRIM(CONCATENATE(VLOOKUP(D259,[2]EMPLEOS!$J$9:$M$1054,3,0), " ", VLOOKUP(D259,[2]EMPLEOS!$J$9:$M$1054,4,0)))</f>
        <v>PEÑA MASMELA</v>
      </c>
      <c r="C259" s="7" t="str">
        <f>VLOOKUP(D259,[2]EMPLEOS!$J$9:$M$1054,2,0)</f>
        <v>NELLY</v>
      </c>
      <c r="D259" s="12">
        <v>28838873</v>
      </c>
      <c r="E259" s="7" t="str">
        <f>VLOOKUP(VLOOKUP(D259,[1]Planta!$A$4:$AC$1049,16,0),[1]TipoVinculacion!$A$1:$C$6,3,0)</f>
        <v>Provisional</v>
      </c>
      <c r="F259" s="7" t="str">
        <f>VLOOKUP(D259,[1]Planta!$A$4:$AC$1049,8,0)</f>
        <v>NOVENO EDUCACION SECUNDARIA</v>
      </c>
      <c r="G259" s="7" t="str">
        <f>IF(VLOOKUP(D259,[1]Planta!$A$4:$AC$1049,10,0)=0," ",VLOOKUP(D259,[1]Planta!$A$4:$AC$1049,10,0))</f>
        <v/>
      </c>
      <c r="H259" s="8">
        <f>VLOOKUP(VLOOKUP(D259,[1]Planta!$A$4:$AC$1049,4,0),[1]Cargos!$A$1:$K$33,6,0)</f>
        <v>1318487</v>
      </c>
      <c r="I259" s="9"/>
    </row>
    <row r="260" spans="1:9" ht="15" x14ac:dyDescent="0.2">
      <c r="A260" s="7" t="str">
        <f>VLOOKUP(D260,[1]Planta!$A$4:$AC$1049,4,0)</f>
        <v>PROFESIONAL UNIVERSITARIO 219 3</v>
      </c>
      <c r="B260" s="7" t="str">
        <f>TRIM(CONCATENATE(VLOOKUP(D260,[2]EMPLEOS!$J$9:$M$1054,3,0), " ", VLOOKUP(D260,[2]EMPLEOS!$J$9:$M$1054,4,0)))</f>
        <v>GAITAN LOZANO</v>
      </c>
      <c r="C260" s="7" t="str">
        <f>VLOOKUP(D260,[2]EMPLEOS!$J$9:$M$1054,2,0)</f>
        <v>GLADIS INES</v>
      </c>
      <c r="D260" s="12">
        <v>28894337</v>
      </c>
      <c r="E260" s="7" t="str">
        <f>VLOOKUP(VLOOKUP(D260,[1]Planta!$A$4:$AC$1049,16,0),[1]TipoVinculacion!$A$1:$C$6,3,0)</f>
        <v>Carrera Administrativa</v>
      </c>
      <c r="F260" s="7" t="str">
        <f>VLOOKUP(D260,[1]Planta!$A$4:$AC$1049,8,0)</f>
        <v>PSICOLOGO</v>
      </c>
      <c r="G260" s="7" t="str">
        <f>IF(VLOOKUP(D260,[1]Planta!$A$4:$AC$1049,10,0)=0," ",VLOOKUP(D260,[1]Planta!$A$4:$AC$1049,10,0))</f>
        <v>ADMINISTRACION DE LA CALIDAD</v>
      </c>
      <c r="H260" s="8">
        <f>VLOOKUP(VLOOKUP(D260,[1]Planta!$A$4:$AC$1049,4,0),[1]Cargos!$A$1:$K$33,6,0)</f>
        <v>3524263</v>
      </c>
      <c r="I260" s="9"/>
    </row>
    <row r="261" spans="1:9" ht="15" x14ac:dyDescent="0.2">
      <c r="A261" s="7" t="str">
        <f>VLOOKUP(D261,[1]Planta!$A$4:$AC$1049,4,0)</f>
        <v>PROFESIONAL UNIVERSITARIO 219 3</v>
      </c>
      <c r="B261" s="7" t="str">
        <f>TRIM(CONCATENATE(VLOOKUP(D261,[2]EMPLEOS!$J$9:$M$1054,3,0), " ", VLOOKUP(D261,[2]EMPLEOS!$J$9:$M$1054,4,0)))</f>
        <v>QUINTERO RODRIGUEZ</v>
      </c>
      <c r="C261" s="7" t="str">
        <f>VLOOKUP(D261,[2]EMPLEOS!$J$9:$M$1054,2,0)</f>
        <v>LUZ MARINA</v>
      </c>
      <c r="D261" s="12">
        <v>28975970</v>
      </c>
      <c r="E261" s="7" t="str">
        <f>VLOOKUP(VLOOKUP(D261,[1]Planta!$A$4:$AC$1049,16,0),[1]TipoVinculacion!$A$1:$C$6,3,0)</f>
        <v>Carrera Administrativa</v>
      </c>
      <c r="F261" s="7" t="str">
        <f>VLOOKUP(D261,[1]Planta!$A$4:$AC$1049,8,0)</f>
        <v>ABOGADO</v>
      </c>
      <c r="G261" s="7" t="str">
        <f>IF(VLOOKUP(D261,[1]Planta!$A$4:$AC$1049,10,0)=0," ",VLOOKUP(D261,[1]Planta!$A$4:$AC$1049,10,0))</f>
        <v>DERECHO ADMINISTRATIVO</v>
      </c>
      <c r="H261" s="8">
        <f>VLOOKUP(VLOOKUP(D261,[1]Planta!$A$4:$AC$1049,4,0),[1]Cargos!$A$1:$K$33,6,0)</f>
        <v>3524263</v>
      </c>
      <c r="I261" s="9"/>
    </row>
    <row r="262" spans="1:9" ht="15" x14ac:dyDescent="0.2">
      <c r="A262" s="7" t="str">
        <f>VLOOKUP(D262,[1]Planta!$A$4:$AC$1049,4,0)</f>
        <v>ASESOR 105 2</v>
      </c>
      <c r="B262" s="7" t="str">
        <f>TRIM(CONCATENATE(VLOOKUP(D262,[2]EMPLEOS!$J$9:$M$1054,3,0), " ", VLOOKUP(D262,[2]EMPLEOS!$J$9:$M$1054,4,0)))</f>
        <v>RODRIGUEZ MENDOZA</v>
      </c>
      <c r="C262" s="7" t="str">
        <f>VLOOKUP(D262,[2]EMPLEOS!$J$9:$M$1054,2,0)</f>
        <v>LUZ INES</v>
      </c>
      <c r="D262" s="12">
        <v>29328794</v>
      </c>
      <c r="E262" s="7" t="str">
        <f>VLOOKUP(VLOOKUP(D262,[1]Planta!$A$4:$AC$1049,16,0),[1]TipoVinculacion!$A$1:$C$6,3,0)</f>
        <v>Libre Nombramiento y Remoción</v>
      </c>
      <c r="F262" s="7" t="str">
        <f>VLOOKUP(D262,[1]Planta!$A$4:$AC$1049,8,0)</f>
        <v>CONTADOR PUBLICO</v>
      </c>
      <c r="G262" s="7" t="str">
        <f>IF(VLOOKUP(D262,[1]Planta!$A$4:$AC$1049,10,0)=0," ",VLOOKUP(D262,[1]Planta!$A$4:$AC$1049,10,0))</f>
        <v>REVISORIA FISCAL FISCAL Y CONTOL DE GESTION; MAGISTER EN GESTION DE ORGANIZACIONES</v>
      </c>
      <c r="H262" s="8">
        <f>VLOOKUP(VLOOKUP(D262,[1]Planta!$A$4:$AC$1049,4,0),[1]Cargos!$A$1:$K$33,6,0)</f>
        <v>6823634</v>
      </c>
      <c r="I262" s="9"/>
    </row>
    <row r="263" spans="1:9" ht="15" x14ac:dyDescent="0.2">
      <c r="A263" s="7" t="str">
        <f>VLOOKUP(D263,[1]Planta!$A$4:$AC$1049,4,0)</f>
        <v>PROFESIONAL UNIVERSITARIO 219 3</v>
      </c>
      <c r="B263" s="7" t="str">
        <f>TRIM(CONCATENATE(VLOOKUP(D263,[2]EMPLEOS!$J$9:$M$1054,3,0), " ", VLOOKUP(D263,[2]EMPLEOS!$J$9:$M$1054,4,0)))</f>
        <v>MESA MARULANDA</v>
      </c>
      <c r="C263" s="7" t="str">
        <f>VLOOKUP(D263,[2]EMPLEOS!$J$9:$M$1054,2,0)</f>
        <v>MARCELA ESTHER</v>
      </c>
      <c r="D263" s="12">
        <v>30284534</v>
      </c>
      <c r="E263" s="7" t="str">
        <f>VLOOKUP(VLOOKUP(D263,[1]Planta!$A$4:$AC$1049,16,0),[1]TipoVinculacion!$A$1:$C$6,3,0)</f>
        <v>Provisional</v>
      </c>
      <c r="F263" s="7" t="str">
        <f>VLOOKUP(D263,[1]Planta!$A$4:$AC$1049,8,0)</f>
        <v>ADMINISTRADOR DE EMPRESAS</v>
      </c>
      <c r="G263" s="7" t="str">
        <f>IF(VLOOKUP(D263,[1]Planta!$A$4:$AC$1049,10,0)=0," ",VLOOKUP(D263,[1]Planta!$A$4:$AC$1049,10,0))</f>
        <v>GOBIERNO MUNICIPAL; GERENCIA FINANCIERA</v>
      </c>
      <c r="H263" s="8">
        <f>VLOOKUP(VLOOKUP(D263,[1]Planta!$A$4:$AC$1049,4,0),[1]Cargos!$A$1:$K$33,6,0)</f>
        <v>3524263</v>
      </c>
      <c r="I263" s="9"/>
    </row>
    <row r="264" spans="1:9" ht="15" x14ac:dyDescent="0.2">
      <c r="A264" s="7" t="str">
        <f>VLOOKUP(D264,[1]Planta!$A$4:$AC$1049,4,0)</f>
        <v>PROFESIONAL UNIVERSITARIO 219 3</v>
      </c>
      <c r="B264" s="7" t="str">
        <f>TRIM(CONCATENATE(VLOOKUP(D264,[2]EMPLEOS!$J$9:$M$1054,3,0), " ", VLOOKUP(D264,[2]EMPLEOS!$J$9:$M$1054,4,0)))</f>
        <v>DAZA MEDINA</v>
      </c>
      <c r="C264" s="7" t="str">
        <f>VLOOKUP(D264,[2]EMPLEOS!$J$9:$M$1054,2,0)</f>
        <v>ANGELA MARIA</v>
      </c>
      <c r="D264" s="12">
        <v>31164999</v>
      </c>
      <c r="E264" s="7" t="str">
        <f>VLOOKUP(VLOOKUP(D264,[1]Planta!$A$4:$AC$1049,16,0),[1]TipoVinculacion!$A$1:$C$6,3,0)</f>
        <v>Carrera Administrativa</v>
      </c>
      <c r="F264" s="7" t="str">
        <f>VLOOKUP(D264,[1]Planta!$A$4:$AC$1049,8,0)</f>
        <v>ABOGADO</v>
      </c>
      <c r="G264" s="7" t="str">
        <f>IF(VLOOKUP(D264,[1]Planta!$A$4:$AC$1049,10,0)=0," ",VLOOKUP(D264,[1]Planta!$A$4:$AC$1049,10,0))</f>
        <v>DERECHO LABORAL</v>
      </c>
      <c r="H264" s="8">
        <f>VLOOKUP(VLOOKUP(D264,[1]Planta!$A$4:$AC$1049,4,0),[1]Cargos!$A$1:$K$33,6,0)</f>
        <v>3524263</v>
      </c>
      <c r="I264" s="9"/>
    </row>
    <row r="265" spans="1:9" ht="15" x14ac:dyDescent="0.2">
      <c r="A265" s="7" t="str">
        <f>VLOOKUP(D265,[1]Planta!$A$4:$AC$1049,4,0)</f>
        <v>PROFESIONAL ESPECIALIZADO 222 7</v>
      </c>
      <c r="B265" s="7" t="str">
        <f>TRIM(CONCATENATE(VLOOKUP(D265,[2]EMPLEOS!$J$9:$M$1054,3,0), " ", VLOOKUP(D265,[2]EMPLEOS!$J$9:$M$1054,4,0)))</f>
        <v>RESTREPO PIEDRAHITA</v>
      </c>
      <c r="C265" s="7" t="str">
        <f>VLOOKUP(D265,[2]EMPLEOS!$J$9:$M$1054,2,0)</f>
        <v>ODILIA</v>
      </c>
      <c r="D265" s="12">
        <v>31187510</v>
      </c>
      <c r="E265" s="7" t="str">
        <f>VLOOKUP(VLOOKUP(D265,[1]Planta!$A$4:$AC$1049,16,0),[1]TipoVinculacion!$A$1:$C$6,3,0)</f>
        <v>Carrera Administrativa</v>
      </c>
      <c r="F265" s="7" t="str">
        <f>VLOOKUP(D265,[1]Planta!$A$4:$AC$1049,8,0)</f>
        <v>ABOGADO</v>
      </c>
      <c r="G265" s="7" t="str">
        <f>IF(VLOOKUP(D265,[1]Planta!$A$4:$AC$1049,10,0)=0," ",VLOOKUP(D265,[1]Planta!$A$4:$AC$1049,10,0))</f>
        <v>DERECHO COMERCIAL</v>
      </c>
      <c r="H265" s="8">
        <f>VLOOKUP(VLOOKUP(D265,[1]Planta!$A$4:$AC$1049,4,0),[1]Cargos!$A$1:$K$33,6,0)</f>
        <v>4143561</v>
      </c>
      <c r="I265" s="9"/>
    </row>
    <row r="266" spans="1:9" ht="15" x14ac:dyDescent="0.2">
      <c r="A266" s="7" t="str">
        <f>VLOOKUP(D266,[1]Planta!$A$4:$AC$1049,4,0)</f>
        <v>PROFESIONAL ESPECIALIZADO 222 5</v>
      </c>
      <c r="B266" s="7" t="str">
        <f>TRIM(CONCATENATE(VLOOKUP(D266,[2]EMPLEOS!$J$9:$M$1054,3,0), " ", VLOOKUP(D266,[2]EMPLEOS!$J$9:$M$1054,4,0)))</f>
        <v>CASTRO HERNANDEZ</v>
      </c>
      <c r="C266" s="7" t="str">
        <f>VLOOKUP(D266,[2]EMPLEOS!$J$9:$M$1054,2,0)</f>
        <v>ONEIDA</v>
      </c>
      <c r="D266" s="12">
        <v>31384578</v>
      </c>
      <c r="E266" s="7" t="str">
        <f>VLOOKUP(VLOOKUP(D266,[1]Planta!$A$4:$AC$1049,16,0),[1]TipoVinculacion!$A$1:$C$6,3,0)</f>
        <v>Carrera Administrativa</v>
      </c>
      <c r="F266" s="7" t="str">
        <f>VLOOKUP(D266,[1]Planta!$A$4:$AC$1049,8,0)</f>
        <v>BIOLOGO</v>
      </c>
      <c r="G266" s="7" t="str">
        <f>IF(VLOOKUP(D266,[1]Planta!$A$4:$AC$1049,10,0)=0," ",VLOOKUP(D266,[1]Planta!$A$4:$AC$1049,10,0))</f>
        <v/>
      </c>
      <c r="H266" s="8">
        <f>VLOOKUP(VLOOKUP(D266,[1]Planta!$A$4:$AC$1049,4,0),[1]Cargos!$A$1:$K$33,6,0)</f>
        <v>3834513</v>
      </c>
      <c r="I266" s="9"/>
    </row>
    <row r="267" spans="1:9" ht="15" x14ac:dyDescent="0.2">
      <c r="A267" s="7" t="str">
        <f>VLOOKUP(D267,[1]Planta!$A$4:$AC$1049,4,0)</f>
        <v>TECNICO OPERATIVO 314 3</v>
      </c>
      <c r="B267" s="7" t="str">
        <f>TRIM(CONCATENATE(VLOOKUP(D267,[2]EMPLEOS!$J$9:$M$1054,3,0), " ", VLOOKUP(D267,[2]EMPLEOS!$J$9:$M$1054,4,0)))</f>
        <v>NIEBLES VILLAREAL</v>
      </c>
      <c r="C267" s="7" t="str">
        <f>VLOOKUP(D267,[2]EMPLEOS!$J$9:$M$1054,2,0)</f>
        <v>NELLY MARÍA</v>
      </c>
      <c r="D267" s="12">
        <v>32864419</v>
      </c>
      <c r="E267" s="7" t="str">
        <f>VLOOKUP(VLOOKUP(D267,[1]Planta!$A$4:$AC$1049,16,0),[1]TipoVinculacion!$A$1:$C$6,3,0)</f>
        <v>Carrera Administrativa</v>
      </c>
      <c r="F267" s="7" t="str">
        <f>VLOOKUP(D267,[1]Planta!$A$4:$AC$1049,8,0)</f>
        <v>ADMINISTRADOR DE EMPRESAS</v>
      </c>
      <c r="G267" s="7" t="str">
        <f>IF(VLOOKUP(D267,[1]Planta!$A$4:$AC$1049,10,0)=0," ",VLOOKUP(D267,[1]Planta!$A$4:$AC$1049,10,0))</f>
        <v/>
      </c>
      <c r="H267" s="8">
        <f>VLOOKUP(VLOOKUP(D267,[1]Planta!$A$4:$AC$1049,4,0),[1]Cargos!$A$1:$K$33,6,0)</f>
        <v>2367588</v>
      </c>
      <c r="I267" s="9"/>
    </row>
    <row r="268" spans="1:9" ht="15" x14ac:dyDescent="0.2">
      <c r="A268" s="7" t="str">
        <f>VLOOKUP(D268,[1]Planta!$A$4:$AC$1049,4,0)</f>
        <v>PROFESIONAL ESPECIALIZADO 222 5</v>
      </c>
      <c r="B268" s="7" t="str">
        <f>TRIM(CONCATENATE(VLOOKUP(D268,[2]EMPLEOS!$J$9:$M$1054,3,0), " ", VLOOKUP(D268,[2]EMPLEOS!$J$9:$M$1054,4,0)))</f>
        <v>HERRERA IBANEZ</v>
      </c>
      <c r="C268" s="7" t="str">
        <f>VLOOKUP(D268,[2]EMPLEOS!$J$9:$M$1054,2,0)</f>
        <v>DIODELA</v>
      </c>
      <c r="D268" s="12">
        <v>33154019</v>
      </c>
      <c r="E268" s="7" t="str">
        <f>VLOOKUP(VLOOKUP(D268,[1]Planta!$A$4:$AC$1049,16,0),[1]TipoVinculacion!$A$1:$C$6,3,0)</f>
        <v>Provisional</v>
      </c>
      <c r="F268" s="7" t="str">
        <f>VLOOKUP(D268,[1]Planta!$A$4:$AC$1049,8,0)</f>
        <v>ADMINISTRADOR DE EMPRESAS</v>
      </c>
      <c r="G268" s="7" t="str">
        <f>IF(VLOOKUP(D268,[1]Planta!$A$4:$AC$1049,10,0)=0," ",VLOOKUP(D268,[1]Planta!$A$4:$AC$1049,10,0))</f>
        <v>FINANZAS PUBLICAS</v>
      </c>
      <c r="H268" s="8">
        <f>VLOOKUP(VLOOKUP(D268,[1]Planta!$A$4:$AC$1049,4,0),[1]Cargos!$A$1:$K$33,6,0)</f>
        <v>3834513</v>
      </c>
      <c r="I268" s="9"/>
    </row>
    <row r="269" spans="1:9" ht="15" x14ac:dyDescent="0.2">
      <c r="A269" s="7" t="str">
        <f>VLOOKUP(D269,[1]Planta!$A$4:$AC$1049,4,0)</f>
        <v>PROFESIONAL UNIVERSITARIO 219 3</v>
      </c>
      <c r="B269" s="7" t="str">
        <f>TRIM(CONCATENATE(VLOOKUP(D269,[2]EMPLEOS!$J$9:$M$1054,3,0), " ", VLOOKUP(D269,[2]EMPLEOS!$J$9:$M$1054,4,0)))</f>
        <v>SALAS ACUÑA</v>
      </c>
      <c r="C269" s="7" t="str">
        <f>VLOOKUP(D269,[2]EMPLEOS!$J$9:$M$1054,2,0)</f>
        <v>LILIANA MARGARITA</v>
      </c>
      <c r="D269" s="12">
        <v>33310083</v>
      </c>
      <c r="E269" s="7" t="str">
        <f>VLOOKUP(VLOOKUP(D269,[1]Planta!$A$4:$AC$1049,16,0),[1]TipoVinculacion!$A$1:$C$6,3,0)</f>
        <v>Carrera Administrativa</v>
      </c>
      <c r="F269" s="7" t="str">
        <f>VLOOKUP(D269,[1]Planta!$A$4:$AC$1049,8,0)</f>
        <v>ABOGADO</v>
      </c>
      <c r="G269" s="7" t="str">
        <f>IF(VLOOKUP(D269,[1]Planta!$A$4:$AC$1049,10,0)=0," ",VLOOKUP(D269,[1]Planta!$A$4:$AC$1049,10,0))</f>
        <v>DERECHO PENAL; DERECHO ADMINISTRATIVO</v>
      </c>
      <c r="H269" s="8">
        <f>VLOOKUP(VLOOKUP(D269,[1]Planta!$A$4:$AC$1049,4,0),[1]Cargos!$A$1:$K$33,6,0)</f>
        <v>3524263</v>
      </c>
      <c r="I269" s="9"/>
    </row>
    <row r="270" spans="1:9" ht="15" x14ac:dyDescent="0.2">
      <c r="A270" s="7" t="str">
        <f>VLOOKUP(D270,[1]Planta!$A$4:$AC$1049,4,0)</f>
        <v>PROFESIONAL ESPECIALIZADO 222 7</v>
      </c>
      <c r="B270" s="7" t="str">
        <f>TRIM(CONCATENATE(VLOOKUP(D270,[2]EMPLEOS!$J$9:$M$1054,3,0), " ", VLOOKUP(D270,[2]EMPLEOS!$J$9:$M$1054,4,0)))</f>
        <v>TIBADUIZA MURILLO</v>
      </c>
      <c r="C270" s="7" t="str">
        <f>VLOOKUP(D270,[2]EMPLEOS!$J$9:$M$1054,2,0)</f>
        <v>ANA JEANETH</v>
      </c>
      <c r="D270" s="12">
        <v>33448513</v>
      </c>
      <c r="E270" s="7" t="str">
        <f>VLOOKUP(VLOOKUP(D270,[1]Planta!$A$4:$AC$1049,16,0),[1]TipoVinculacion!$A$1:$C$6,3,0)</f>
        <v>Carrera Administrativa</v>
      </c>
      <c r="F270" s="7" t="str">
        <f>VLOOKUP(D270,[1]Planta!$A$4:$AC$1049,8,0)</f>
        <v>ABOGADO</v>
      </c>
      <c r="G270" s="7" t="str">
        <f>IF(VLOOKUP(D270,[1]Planta!$A$4:$AC$1049,10,0)=0," ",VLOOKUP(D270,[1]Planta!$A$4:$AC$1049,10,0))</f>
        <v>DERECHO LABORAL; GERENCIA PUBLICA Y CONTROL FISCAL</v>
      </c>
      <c r="H270" s="8">
        <f>VLOOKUP(VLOOKUP(D270,[1]Planta!$A$4:$AC$1049,4,0),[1]Cargos!$A$1:$K$33,6,0)</f>
        <v>4143561</v>
      </c>
      <c r="I270" s="9"/>
    </row>
    <row r="271" spans="1:9" ht="15" x14ac:dyDescent="0.2">
      <c r="A271" s="7" t="str">
        <f>VLOOKUP(D271,[1]Planta!$A$4:$AC$1049,4,0)</f>
        <v>PROFESIONAL UNIVERSITARIO 219 1</v>
      </c>
      <c r="B271" s="7" t="str">
        <f>TRIM(CONCATENATE(VLOOKUP(D271,[2]EMPLEOS!$J$9:$M$1054,3,0), " ", VLOOKUP(D271,[2]EMPLEOS!$J$9:$M$1054,4,0)))</f>
        <v>CARABALI ARARAT</v>
      </c>
      <c r="C271" s="7" t="str">
        <f>VLOOKUP(D271,[2]EMPLEOS!$J$9:$M$1054,2,0)</f>
        <v>MAGDALENA</v>
      </c>
      <c r="D271" s="12">
        <v>34512270</v>
      </c>
      <c r="E271" s="7" t="str">
        <f>VLOOKUP(VLOOKUP(D271,[1]Planta!$A$4:$AC$1049,16,0),[1]TipoVinculacion!$A$1:$C$6,3,0)</f>
        <v>Carrera Administrativa</v>
      </c>
      <c r="F271" s="7" t="str">
        <f>VLOOKUP(D271,[1]Planta!$A$4:$AC$1049,8,0)</f>
        <v>CONTADOR PUBLICO</v>
      </c>
      <c r="G271" s="7" t="str">
        <f>IF(VLOOKUP(D271,[1]Planta!$A$4:$AC$1049,10,0)=0," ",VLOOKUP(D271,[1]Planta!$A$4:$AC$1049,10,0))</f>
        <v/>
      </c>
      <c r="H271" s="8">
        <f>VLOOKUP(VLOOKUP(D271,[1]Planta!$A$4:$AC$1049,4,0),[1]Cargos!$A$1:$K$33,6,0)</f>
        <v>3249703</v>
      </c>
      <c r="I271" s="9"/>
    </row>
    <row r="272" spans="1:9" ht="15" x14ac:dyDescent="0.2">
      <c r="A272" s="7" t="str">
        <f>VLOOKUP(D272,[1]Planta!$A$4:$AC$1049,4,0)</f>
        <v>SECRETARIO 440 8</v>
      </c>
      <c r="B272" s="7" t="str">
        <f>TRIM(CONCATENATE(VLOOKUP(D272,[2]EMPLEOS!$J$9:$M$1054,3,0), " ", VLOOKUP(D272,[2]EMPLEOS!$J$9:$M$1054,4,0)))</f>
        <v>CONTRERAS CAICEDO</v>
      </c>
      <c r="C272" s="7" t="str">
        <f>VLOOKUP(D272,[2]EMPLEOS!$J$9:$M$1054,2,0)</f>
        <v>SONIA PILAR</v>
      </c>
      <c r="D272" s="12">
        <v>35322270</v>
      </c>
      <c r="E272" s="7" t="str">
        <f>VLOOKUP(VLOOKUP(D272,[1]Planta!$A$4:$AC$1049,16,0),[1]TipoVinculacion!$A$1:$C$6,3,0)</f>
        <v>Carrera Administrativa</v>
      </c>
      <c r="F272" s="7" t="str">
        <f>VLOOKUP(D272,[1]Planta!$A$4:$AC$1049,8,0)</f>
        <v>SECRETARIA GENERAL</v>
      </c>
      <c r="G272" s="7" t="str">
        <f>IF(VLOOKUP(D272,[1]Planta!$A$4:$AC$1049,10,0)=0," ",VLOOKUP(D272,[1]Planta!$A$4:$AC$1049,10,0))</f>
        <v/>
      </c>
      <c r="H272" s="8">
        <f>VLOOKUP(VLOOKUP(D272,[1]Planta!$A$4:$AC$1049,4,0),[1]Cargos!$A$1:$K$33,6,0)</f>
        <v>2314319</v>
      </c>
      <c r="I272" s="9"/>
    </row>
    <row r="273" spans="1:9" ht="15" x14ac:dyDescent="0.2">
      <c r="A273" s="7" t="str">
        <f>VLOOKUP(D273,[1]Planta!$A$4:$AC$1049,4,0)</f>
        <v>PROFESIONAL ESPECIALIZADO 222 7</v>
      </c>
      <c r="B273" s="7" t="str">
        <f>TRIM(CONCATENATE(VLOOKUP(D273,[2]EMPLEOS!$J$9:$M$1054,3,0), " ", VLOOKUP(D273,[2]EMPLEOS!$J$9:$M$1054,4,0)))</f>
        <v>PAEZ VEGA</v>
      </c>
      <c r="C273" s="7" t="str">
        <f>VLOOKUP(D273,[2]EMPLEOS!$J$9:$M$1054,2,0)</f>
        <v>DELEDDA</v>
      </c>
      <c r="D273" s="12">
        <v>35328800</v>
      </c>
      <c r="E273" s="7" t="str">
        <f>VLOOKUP(VLOOKUP(D273,[1]Planta!$A$4:$AC$1049,16,0),[1]TipoVinculacion!$A$1:$C$6,3,0)</f>
        <v>Carrera Administrativa</v>
      </c>
      <c r="F273" s="7" t="str">
        <f>VLOOKUP(D273,[1]Planta!$A$4:$AC$1049,8,0)</f>
        <v>ADMINISTRADOR PUBLICO</v>
      </c>
      <c r="G273" s="7" t="str">
        <f>IF(VLOOKUP(D273,[1]Planta!$A$4:$AC$1049,10,0)=0," ",VLOOKUP(D273,[1]Planta!$A$4:$AC$1049,10,0))</f>
        <v/>
      </c>
      <c r="H273" s="8">
        <f>VLOOKUP(VLOOKUP(D273,[1]Planta!$A$4:$AC$1049,4,0),[1]Cargos!$A$1:$K$33,6,0)</f>
        <v>4143561</v>
      </c>
      <c r="I273" s="9"/>
    </row>
    <row r="274" spans="1:9" ht="15" x14ac:dyDescent="0.2">
      <c r="A274" s="7" t="str">
        <f>VLOOKUP(D274,[1]Planta!$A$4:$AC$1049,4,0)</f>
        <v>SECRETARIO EJECUTIVO 425 9</v>
      </c>
      <c r="B274" s="7" t="str">
        <f>TRIM(CONCATENATE(VLOOKUP(D274,[2]EMPLEOS!$J$9:$M$1054,3,0), " ", VLOOKUP(D274,[2]EMPLEOS!$J$9:$M$1054,4,0)))</f>
        <v>GOMEZ HERNANDEZ</v>
      </c>
      <c r="C274" s="7" t="str">
        <f>VLOOKUP(D274,[2]EMPLEOS!$J$9:$M$1054,2,0)</f>
        <v>GRACIELA</v>
      </c>
      <c r="D274" s="12">
        <v>35330296</v>
      </c>
      <c r="E274" s="7" t="str">
        <f>VLOOKUP(VLOOKUP(D274,[1]Planta!$A$4:$AC$1049,16,0),[1]TipoVinculacion!$A$1:$C$6,3,0)</f>
        <v>Carrera Administrativa</v>
      </c>
      <c r="F274" s="7" t="str">
        <f>VLOOKUP(D274,[1]Planta!$A$4:$AC$1049,8,0)</f>
        <v>TECNICO EN SECRETARIADO EJECUTIVO Y SISTEMAS</v>
      </c>
      <c r="G274" s="7" t="str">
        <f>IF(VLOOKUP(D274,[1]Planta!$A$4:$AC$1049,10,0)=0," ",VLOOKUP(D274,[1]Planta!$A$4:$AC$1049,10,0))</f>
        <v/>
      </c>
      <c r="H274" s="8">
        <f>VLOOKUP(VLOOKUP(D274,[1]Planta!$A$4:$AC$1049,4,0),[1]Cargos!$A$1:$K$33,6,0)</f>
        <v>2430663</v>
      </c>
      <c r="I274" s="9"/>
    </row>
    <row r="275" spans="1:9" ht="15" x14ac:dyDescent="0.2">
      <c r="A275" s="7" t="str">
        <f>VLOOKUP(D275,[1]Planta!$A$4:$AC$1049,4,0)</f>
        <v>SECRETARIO 440 7</v>
      </c>
      <c r="B275" s="7" t="str">
        <f>TRIM(CONCATENATE(VLOOKUP(D275,[2]EMPLEOS!$J$9:$M$1054,3,0), " ", VLOOKUP(D275,[2]EMPLEOS!$J$9:$M$1054,4,0)))</f>
        <v>DIAZ PINZON</v>
      </c>
      <c r="C275" s="7" t="str">
        <f>VLOOKUP(D275,[2]EMPLEOS!$J$9:$M$1054,2,0)</f>
        <v>MARTHA INES</v>
      </c>
      <c r="D275" s="12">
        <v>35409454</v>
      </c>
      <c r="E275" s="7" t="str">
        <f>VLOOKUP(VLOOKUP(D275,[1]Planta!$A$4:$AC$1049,16,0),[1]TipoVinculacion!$A$1:$C$6,3,0)</f>
        <v>Provisional</v>
      </c>
      <c r="F275" s="7" t="str">
        <f>VLOOKUP(D275,[1]Planta!$A$4:$AC$1049,8,0)</f>
        <v>BACHILLER</v>
      </c>
      <c r="G275" s="7" t="str">
        <f>IF(VLOOKUP(D275,[1]Planta!$A$4:$AC$1049,10,0)=0," ",VLOOKUP(D275,[1]Planta!$A$4:$AC$1049,10,0))</f>
        <v/>
      </c>
      <c r="H275" s="8">
        <f>VLOOKUP(VLOOKUP(D275,[1]Planta!$A$4:$AC$1049,4,0),[1]Cargos!$A$1:$K$33,6,0)</f>
        <v>2139470</v>
      </c>
      <c r="I275" s="9"/>
    </row>
    <row r="276" spans="1:9" ht="15" x14ac:dyDescent="0.2">
      <c r="A276" s="7" t="str">
        <f>VLOOKUP(D276,[1]Planta!$A$4:$AC$1049,4,0)</f>
        <v>SUBDIRECTOR TECNICO 068 3</v>
      </c>
      <c r="B276" s="7" t="str">
        <f>TRIM(CONCATENATE(VLOOKUP(D276,[2]EMPLEOS!$J$9:$M$1054,3,0), " ", VLOOKUP(D276,[2]EMPLEOS!$J$9:$M$1054,4,0)))</f>
        <v>CIFUENTES DIAZ</v>
      </c>
      <c r="C276" s="7" t="str">
        <f>VLOOKUP(D276,[2]EMPLEOS!$J$9:$M$1054,2,0)</f>
        <v>DIANA MARCELA</v>
      </c>
      <c r="D276" s="12">
        <v>35425308</v>
      </c>
      <c r="E276" s="7" t="str">
        <f>VLOOKUP(VLOOKUP(D276,[1]Planta!$A$4:$AC$1049,16,0),[1]TipoVinculacion!$A$1:$C$6,3,0)</f>
        <v>Libre Nombramiento y Remoción</v>
      </c>
      <c r="F276" s="7" t="str">
        <f>VLOOKUP(D276,[1]Planta!$A$4:$AC$1049,8,0)</f>
        <v>ADMINISTRADOR DE EMPRESAS</v>
      </c>
      <c r="G276" s="7" t="str">
        <f>IF(VLOOKUP(D276,[1]Planta!$A$4:$AC$1049,10,0)=0," ",VLOOKUP(D276,[1]Planta!$A$4:$AC$1049,10,0))</f>
        <v>RESPONSABILIDAD SOCIAL EMPRESARIAL</v>
      </c>
      <c r="H276" s="8">
        <f>VLOOKUP(VLOOKUP(D276,[1]Planta!$A$4:$AC$1049,4,0),[1]Cargos!$A$1:$K$33,6,0)</f>
        <v>6989664</v>
      </c>
      <c r="I276" s="9"/>
    </row>
    <row r="277" spans="1:9" ht="15" x14ac:dyDescent="0.2">
      <c r="A277" s="7" t="str">
        <f>VLOOKUP(D277,[1]Planta!$A$4:$AC$1049,4,0)</f>
        <v>PROFESIONAL UNIVERSITARIO 219 3</v>
      </c>
      <c r="B277" s="7" t="str">
        <f>TRIM(CONCATENATE(VLOOKUP(D277,[2]EMPLEOS!$J$9:$M$1054,3,0), " ", VLOOKUP(D277,[2]EMPLEOS!$J$9:$M$1054,4,0)))</f>
        <v>GARZON VILLEGAS</v>
      </c>
      <c r="C277" s="7" t="str">
        <f>VLOOKUP(D277,[2]EMPLEOS!$J$9:$M$1054,2,0)</f>
        <v>LINA CARMENZA</v>
      </c>
      <c r="D277" s="12">
        <v>35450502</v>
      </c>
      <c r="E277" s="7" t="str">
        <f>VLOOKUP(VLOOKUP(D277,[1]Planta!$A$4:$AC$1049,16,0),[1]TipoVinculacion!$A$1:$C$6,3,0)</f>
        <v>Provisional</v>
      </c>
      <c r="F277" s="7" t="str">
        <f>VLOOKUP(D277,[1]Planta!$A$4:$AC$1049,8,0)</f>
        <v>ECONOMISTA</v>
      </c>
      <c r="G277" s="7" t="str">
        <f>IF(VLOOKUP(D277,[1]Planta!$A$4:$AC$1049,10,0)=0," ",VLOOKUP(D277,[1]Planta!$A$4:$AC$1049,10,0))</f>
        <v>FINANZAS</v>
      </c>
      <c r="H277" s="8">
        <f>VLOOKUP(VLOOKUP(D277,[1]Planta!$A$4:$AC$1049,4,0),[1]Cargos!$A$1:$K$33,6,0)</f>
        <v>3524263</v>
      </c>
      <c r="I277" s="9"/>
    </row>
    <row r="278" spans="1:9" ht="15" x14ac:dyDescent="0.2">
      <c r="A278" s="7" t="str">
        <f>VLOOKUP(D278,[1]Planta!$A$4:$AC$1049,4,0)</f>
        <v>SECRETARIO EJECUTIVO 425 9</v>
      </c>
      <c r="B278" s="7" t="str">
        <f>TRIM(CONCATENATE(VLOOKUP(D278,[2]EMPLEOS!$J$9:$M$1054,3,0), " ", VLOOKUP(D278,[2]EMPLEOS!$J$9:$M$1054,4,0)))</f>
        <v>ROJAS LIZARAZO</v>
      </c>
      <c r="C278" s="7" t="str">
        <f>VLOOKUP(D278,[2]EMPLEOS!$J$9:$M$1054,2,0)</f>
        <v>NOHORA PATRICIA</v>
      </c>
      <c r="D278" s="12">
        <v>35463267</v>
      </c>
      <c r="E278" s="7" t="str">
        <f>VLOOKUP(VLOOKUP(D278,[1]Planta!$A$4:$AC$1049,16,0),[1]TipoVinculacion!$A$1:$C$6,3,0)</f>
        <v>Carrera Administrativa</v>
      </c>
      <c r="F278" s="7" t="str">
        <f>VLOOKUP(D278,[1]Planta!$A$4:$AC$1049,8,0)</f>
        <v>TECNICO MAESTRO PRESCOLAR</v>
      </c>
      <c r="G278" s="7" t="str">
        <f>IF(VLOOKUP(D278,[1]Planta!$A$4:$AC$1049,10,0)=0," ",VLOOKUP(D278,[1]Planta!$A$4:$AC$1049,10,0))</f>
        <v/>
      </c>
      <c r="H278" s="8">
        <f>VLOOKUP(VLOOKUP(D278,[1]Planta!$A$4:$AC$1049,4,0),[1]Cargos!$A$1:$K$33,6,0)</f>
        <v>2430663</v>
      </c>
      <c r="I278" s="9"/>
    </row>
    <row r="279" spans="1:9" ht="15" x14ac:dyDescent="0.2">
      <c r="A279" s="7" t="str">
        <f>VLOOKUP(D279,[1]Planta!$A$4:$AC$1049,4,0)</f>
        <v>TECNICO OPERATIVO 314 5</v>
      </c>
      <c r="B279" s="7" t="str">
        <f>TRIM(CONCATENATE(VLOOKUP(D279,[2]EMPLEOS!$J$9:$M$1054,3,0), " ", VLOOKUP(D279,[2]EMPLEOS!$J$9:$M$1054,4,0)))</f>
        <v>PENA CEBALLOS</v>
      </c>
      <c r="C279" s="7" t="str">
        <f>VLOOKUP(D279,[2]EMPLEOS!$J$9:$M$1054,2,0)</f>
        <v>HELGA</v>
      </c>
      <c r="D279" s="12">
        <v>35466646</v>
      </c>
      <c r="E279" s="7" t="str">
        <f>VLOOKUP(VLOOKUP(D279,[1]Planta!$A$4:$AC$1049,16,0),[1]TipoVinculacion!$A$1:$C$6,3,0)</f>
        <v>Provisional</v>
      </c>
      <c r="F279" s="7" t="str">
        <f>VLOOKUP(D279,[1]Planta!$A$4:$AC$1049,8,0)</f>
        <v>TECNICO; MAESTRA EN EDUCACION PREESCOLAR</v>
      </c>
      <c r="G279" s="7" t="str">
        <f>IF(VLOOKUP(D279,[1]Planta!$A$4:$AC$1049,10,0)=0," ",VLOOKUP(D279,[1]Planta!$A$4:$AC$1049,10,0))</f>
        <v/>
      </c>
      <c r="H279" s="8">
        <f>VLOOKUP(VLOOKUP(D279,[1]Planta!$A$4:$AC$1049,4,0),[1]Cargos!$A$1:$K$33,6,0)</f>
        <v>2517786</v>
      </c>
      <c r="I279" s="9"/>
    </row>
    <row r="280" spans="1:9" ht="15" x14ac:dyDescent="0.2">
      <c r="A280" s="7" t="str">
        <f>VLOOKUP(D280,[1]Planta!$A$4:$AC$1049,4,0)</f>
        <v>PROFESIONAL UNIVERSITARIO 219 3</v>
      </c>
      <c r="B280" s="7" t="str">
        <f>TRIM(CONCATENATE(VLOOKUP(D280,[2]EMPLEOS!$J$9:$M$1054,3,0), " ", VLOOKUP(D280,[2]EMPLEOS!$J$9:$M$1054,4,0)))</f>
        <v>JIMENEZ NAVIA</v>
      </c>
      <c r="C280" s="7" t="str">
        <f>VLOOKUP(D280,[2]EMPLEOS!$J$9:$M$1054,2,0)</f>
        <v>ADRIANA</v>
      </c>
      <c r="D280" s="12">
        <v>35469704</v>
      </c>
      <c r="E280" s="7" t="str">
        <f>VLOOKUP(VLOOKUP(D280,[1]Planta!$A$4:$AC$1049,16,0),[1]TipoVinculacion!$A$1:$C$6,3,0)</f>
        <v>Carrera Administrativa</v>
      </c>
      <c r="F280" s="7" t="str">
        <f>VLOOKUP(D280,[1]Planta!$A$4:$AC$1049,8,0)</f>
        <v>ABOGADO</v>
      </c>
      <c r="G280" s="7" t="str">
        <f>IF(VLOOKUP(D280,[1]Planta!$A$4:$AC$1049,10,0)=0," ",VLOOKUP(D280,[1]Planta!$A$4:$AC$1049,10,0))</f>
        <v>GOBIERNO Y CONTROL DEL DISTRITO</v>
      </c>
      <c r="H280" s="8">
        <f>VLOOKUP(VLOOKUP(D280,[1]Planta!$A$4:$AC$1049,4,0),[1]Cargos!$A$1:$K$33,6,0)</f>
        <v>3524263</v>
      </c>
      <c r="I280" s="9"/>
    </row>
    <row r="281" spans="1:9" ht="15" x14ac:dyDescent="0.2">
      <c r="A281" s="7" t="str">
        <f>VLOOKUP(D281,[1]Planta!$A$4:$AC$1049,4,0)</f>
        <v>SECRETARIO 440 8</v>
      </c>
      <c r="B281" s="7" t="str">
        <f>TRIM(CONCATENATE(VLOOKUP(D281,[2]EMPLEOS!$J$9:$M$1054,3,0), " ", VLOOKUP(D281,[2]EMPLEOS!$J$9:$M$1054,4,0)))</f>
        <v>BARAJAS RODRIGUEZ</v>
      </c>
      <c r="C281" s="7" t="str">
        <f>VLOOKUP(D281,[2]EMPLEOS!$J$9:$M$1054,2,0)</f>
        <v>DORA CECILIA</v>
      </c>
      <c r="D281" s="12">
        <v>35512031</v>
      </c>
      <c r="E281" s="7" t="str">
        <f>VLOOKUP(VLOOKUP(D281,[1]Planta!$A$4:$AC$1049,16,0),[1]TipoVinculacion!$A$1:$C$6,3,0)</f>
        <v>Carrera Administrativa</v>
      </c>
      <c r="F281" s="7" t="str">
        <f>VLOOKUP(D281,[1]Planta!$A$4:$AC$1049,8,0)</f>
        <v>TECNICO PROFESIONAL EN SECRETARIADO</v>
      </c>
      <c r="G281" s="7" t="str">
        <f>IF(VLOOKUP(D281,[1]Planta!$A$4:$AC$1049,10,0)=0," ",VLOOKUP(D281,[1]Planta!$A$4:$AC$1049,10,0))</f>
        <v/>
      </c>
      <c r="H281" s="8">
        <f>VLOOKUP(VLOOKUP(D281,[1]Planta!$A$4:$AC$1049,4,0),[1]Cargos!$A$1:$K$33,6,0)</f>
        <v>2314319</v>
      </c>
      <c r="I281" s="9"/>
    </row>
    <row r="282" spans="1:9" ht="15" x14ac:dyDescent="0.2">
      <c r="A282" s="7" t="str">
        <f>VLOOKUP(D282,[1]Planta!$A$4:$AC$1049,4,0)</f>
        <v>PROFESIONAL UNIVERSITARIO 219 3</v>
      </c>
      <c r="B282" s="7" t="str">
        <f>TRIM(CONCATENATE(VLOOKUP(D282,[2]EMPLEOS!$J$9:$M$1054,3,0), " ", VLOOKUP(D282,[2]EMPLEOS!$J$9:$M$1054,4,0)))</f>
        <v>CRUZ VERA</v>
      </c>
      <c r="C282" s="7" t="str">
        <f>VLOOKUP(D282,[2]EMPLEOS!$J$9:$M$1054,2,0)</f>
        <v>ALEXANDRA</v>
      </c>
      <c r="D282" s="12">
        <v>35525080</v>
      </c>
      <c r="E282" s="7" t="str">
        <f>VLOOKUP(VLOOKUP(D282,[1]Planta!$A$4:$AC$1049,16,0),[1]TipoVinculacion!$A$1:$C$6,3,0)</f>
        <v>Provisional</v>
      </c>
      <c r="F282" s="7" t="str">
        <f>VLOOKUP(D282,[1]Planta!$A$4:$AC$1049,8,0)</f>
        <v>CONTADOR PUBLICO</v>
      </c>
      <c r="G282" s="7" t="str">
        <f>IF(VLOOKUP(D282,[1]Planta!$A$4:$AC$1049,10,0)=0," ",VLOOKUP(D282,[1]Planta!$A$4:$AC$1049,10,0))</f>
        <v>AUDITORIA Y CONTROL</v>
      </c>
      <c r="H282" s="8">
        <f>VLOOKUP(VLOOKUP(D282,[1]Planta!$A$4:$AC$1049,4,0),[1]Cargos!$A$1:$K$33,6,0)</f>
        <v>3524263</v>
      </c>
      <c r="I282" s="9"/>
    </row>
    <row r="283" spans="1:9" ht="15" x14ac:dyDescent="0.2">
      <c r="A283" s="7" t="str">
        <f>VLOOKUP(D283,[1]Planta!$A$4:$AC$1049,4,0)</f>
        <v>SECRETARIO 440 8</v>
      </c>
      <c r="B283" s="7" t="str">
        <f>TRIM(CONCATENATE(VLOOKUP(D283,[2]EMPLEOS!$J$9:$M$1054,3,0), " ", VLOOKUP(D283,[2]EMPLEOS!$J$9:$M$1054,4,0)))</f>
        <v>MORENO MENDEZ</v>
      </c>
      <c r="C283" s="7" t="str">
        <f>VLOOKUP(D283,[2]EMPLEOS!$J$9:$M$1054,2,0)</f>
        <v>MARCELA</v>
      </c>
      <c r="D283" s="12">
        <v>36170254</v>
      </c>
      <c r="E283" s="7" t="str">
        <f>VLOOKUP(VLOOKUP(D283,[1]Planta!$A$4:$AC$1049,16,0),[1]TipoVinculacion!$A$1:$C$6,3,0)</f>
        <v>Carrera Administrativa</v>
      </c>
      <c r="F283" s="7" t="str">
        <f>VLOOKUP(D283,[1]Planta!$A$4:$AC$1049,8,0)</f>
        <v>BACHILLER ACADEMICO</v>
      </c>
      <c r="G283" s="7" t="str">
        <f>IF(VLOOKUP(D283,[1]Planta!$A$4:$AC$1049,10,0)=0," ",VLOOKUP(D283,[1]Planta!$A$4:$AC$1049,10,0))</f>
        <v/>
      </c>
      <c r="H283" s="8">
        <f>VLOOKUP(VLOOKUP(D283,[1]Planta!$A$4:$AC$1049,4,0),[1]Cargos!$A$1:$K$33,6,0)</f>
        <v>2314319</v>
      </c>
      <c r="I283" s="9"/>
    </row>
    <row r="284" spans="1:9" ht="15" x14ac:dyDescent="0.2">
      <c r="A284" s="7" t="str">
        <f>VLOOKUP(D284,[1]Planta!$A$4:$AC$1049,4,0)</f>
        <v>AUXILIAR DE SERVICIOS GENERALES 470 1</v>
      </c>
      <c r="B284" s="7" t="str">
        <f>TRIM(CONCATENATE(VLOOKUP(D284,[2]EMPLEOS!$J$9:$M$1054,3,0), " ", VLOOKUP(D284,[2]EMPLEOS!$J$9:$M$1054,4,0)))</f>
        <v>MONCAYO 0</v>
      </c>
      <c r="C284" s="7" t="str">
        <f>VLOOKUP(D284,[2]EMPLEOS!$J$9:$M$1054,2,0)</f>
        <v>LADY JOHANA</v>
      </c>
      <c r="D284" s="12">
        <v>36758719</v>
      </c>
      <c r="E284" s="7" t="str">
        <f>VLOOKUP(VLOOKUP(D284,[1]Planta!$A$4:$AC$1049,16,0),[1]TipoVinculacion!$A$1:$C$6,3,0)</f>
        <v>Provisional</v>
      </c>
      <c r="F284" s="7" t="str">
        <f>VLOOKUP(D284,[1]Planta!$A$4:$AC$1049,8,0)</f>
        <v>BACHILLER ACADEMICO</v>
      </c>
      <c r="G284" s="7" t="str">
        <f>IF(VLOOKUP(D284,[1]Planta!$A$4:$AC$1049,10,0)=0," ",VLOOKUP(D284,[1]Planta!$A$4:$AC$1049,10,0))</f>
        <v xml:space="preserve"> </v>
      </c>
      <c r="H284" s="8">
        <f>VLOOKUP(VLOOKUP(D284,[1]Planta!$A$4:$AC$1049,4,0),[1]Cargos!$A$1:$K$33,6,0)</f>
        <v>1318487</v>
      </c>
      <c r="I284" s="9"/>
    </row>
    <row r="285" spans="1:9" ht="15" x14ac:dyDescent="0.2">
      <c r="A285" s="7" t="str">
        <f>VLOOKUP(D285,[1]Planta!$A$4:$AC$1049,4,0)</f>
        <v>PROFESIONAL UNIVERSITARIO 219 3</v>
      </c>
      <c r="B285" s="7" t="str">
        <f>TRIM(CONCATENATE(VLOOKUP(D285,[2]EMPLEOS!$J$9:$M$1054,3,0), " ", VLOOKUP(D285,[2]EMPLEOS!$J$9:$M$1054,4,0)))</f>
        <v>VILLANEDA URIBE</v>
      </c>
      <c r="C285" s="7" t="str">
        <f>VLOOKUP(D285,[2]EMPLEOS!$J$9:$M$1054,2,0)</f>
        <v>ANDREA</v>
      </c>
      <c r="D285" s="12">
        <v>37278526</v>
      </c>
      <c r="E285" s="7" t="str">
        <f>VLOOKUP(VLOOKUP(D285,[1]Planta!$A$4:$AC$1049,16,0),[1]TipoVinculacion!$A$1:$C$6,3,0)</f>
        <v>Provisional</v>
      </c>
      <c r="F285" s="7" t="str">
        <f>VLOOKUP(D285,[1]Planta!$A$4:$AC$1049,8,0)</f>
        <v>ADMINISTRADOR PUBLICO</v>
      </c>
      <c r="G285" s="7" t="str">
        <f>IF(VLOOKUP(D285,[1]Planta!$A$4:$AC$1049,10,0)=0," ",VLOOKUP(D285,[1]Planta!$A$4:$AC$1049,10,0))</f>
        <v>GESTION PUBLICA</v>
      </c>
      <c r="H285" s="8">
        <f>VLOOKUP(VLOOKUP(D285,[1]Planta!$A$4:$AC$1049,4,0),[1]Cargos!$A$1:$K$33,6,0)</f>
        <v>3524263</v>
      </c>
      <c r="I285" s="9"/>
    </row>
    <row r="286" spans="1:9" ht="15" x14ac:dyDescent="0.2">
      <c r="A286" s="7" t="str">
        <f>VLOOKUP(D286,[1]Planta!$A$4:$AC$1049,4,0)</f>
        <v>GERENTE 039 1</v>
      </c>
      <c r="B286" s="7" t="str">
        <f>TRIM(CONCATENATE(VLOOKUP(D286,[2]EMPLEOS!$J$9:$M$1054,3,0), " ", VLOOKUP(D286,[2]EMPLEOS!$J$9:$M$1054,4,0)))</f>
        <v>SOTO MOJICA</v>
      </c>
      <c r="C286" s="7" t="str">
        <f>VLOOKUP(D286,[2]EMPLEOS!$J$9:$M$1054,2,0)</f>
        <v>MONICA ELVIRA</v>
      </c>
      <c r="D286" s="12">
        <v>37557863</v>
      </c>
      <c r="E286" s="7" t="str">
        <f>VLOOKUP(VLOOKUP(D286,[1]Planta!$A$4:$AC$1049,16,0),[1]TipoVinculacion!$A$1:$C$6,3,0)</f>
        <v>Libre Nombramiento y Remoción</v>
      </c>
      <c r="F286" s="7" t="str">
        <f>VLOOKUP(D286,[1]Planta!$A$4:$AC$1049,8,0)</f>
        <v>ABOGADO</v>
      </c>
      <c r="G286" s="7" t="str">
        <f>IF(VLOOKUP(D286,[1]Planta!$A$4:$AC$1049,10,0)=0," ",VLOOKUP(D286,[1]Planta!$A$4:$AC$1049,10,0))</f>
        <v>DERECHO PROCESAL; DERECHO ADMINISTRATIVO</v>
      </c>
      <c r="H286" s="8">
        <f>VLOOKUP(VLOOKUP(D286,[1]Planta!$A$4:$AC$1049,4,0),[1]Cargos!$A$1:$K$33,6,0)</f>
        <v>5736338</v>
      </c>
      <c r="I286" s="9"/>
    </row>
    <row r="287" spans="1:9" ht="15" x14ac:dyDescent="0.2">
      <c r="A287" s="7" t="str">
        <f>VLOOKUP(D287,[1]Planta!$A$4:$AC$1049,4,0)</f>
        <v>GERENTE 039 1</v>
      </c>
      <c r="B287" s="7" t="str">
        <f>TRIM(CONCATENATE(VLOOKUP(D287,[2]EMPLEOS!$J$9:$M$1054,3,0), " ", VLOOKUP(D287,[2]EMPLEOS!$J$9:$M$1054,4,0)))</f>
        <v>LUENGAS MUÑOZ</v>
      </c>
      <c r="C287" s="7" t="str">
        <f>VLOOKUP(D287,[2]EMPLEOS!$J$9:$M$1054,2,0)</f>
        <v>ANDREA DEL PILAR</v>
      </c>
      <c r="D287" s="12">
        <v>37671182</v>
      </c>
      <c r="E287" s="7" t="str">
        <f>VLOOKUP(VLOOKUP(D287,[1]Planta!$A$4:$AC$1049,16,0),[1]TipoVinculacion!$A$1:$C$6,3,0)</f>
        <v>Libre Nombramiento y Remoción</v>
      </c>
      <c r="F287" s="7" t="str">
        <f>VLOOKUP(D287,[1]Planta!$A$4:$AC$1049,8,0)</f>
        <v>FISIOTERAPEUTA</v>
      </c>
      <c r="G287" s="7" t="str">
        <f>IF(VLOOKUP(D287,[1]Planta!$A$4:$AC$1049,10,0)=0," ",VLOOKUP(D287,[1]Planta!$A$4:$AC$1049,10,0))</f>
        <v>GESTION PUBLICA; AUDITORIA EN SALUD</v>
      </c>
      <c r="H287" s="8">
        <f>VLOOKUP(VLOOKUP(D287,[1]Planta!$A$4:$AC$1049,4,0),[1]Cargos!$A$1:$K$33,6,0)</f>
        <v>5736338</v>
      </c>
      <c r="I287" s="9"/>
    </row>
    <row r="288" spans="1:9" ht="15" x14ac:dyDescent="0.2">
      <c r="A288" s="7" t="str">
        <f>VLOOKUP(D288,[1]Planta!$A$4:$AC$1049,4,0)</f>
        <v>PROFESIONAL ESPECIALIZADO 222 5</v>
      </c>
      <c r="B288" s="7" t="str">
        <f>TRIM(CONCATENATE(VLOOKUP(D288,[2]EMPLEOS!$J$9:$M$1054,3,0), " ", VLOOKUP(D288,[2]EMPLEOS!$J$9:$M$1054,4,0)))</f>
        <v>MURILLO CUEVAS</v>
      </c>
      <c r="C288" s="7" t="str">
        <f>VLOOKUP(D288,[2]EMPLEOS!$J$9:$M$1054,2,0)</f>
        <v>HILDA INES</v>
      </c>
      <c r="D288" s="12">
        <v>37940290</v>
      </c>
      <c r="E288" s="7" t="str">
        <f>VLOOKUP(VLOOKUP(D288,[1]Planta!$A$4:$AC$1049,16,0),[1]TipoVinculacion!$A$1:$C$6,3,0)</f>
        <v>Carrera Administrativa</v>
      </c>
      <c r="F288" s="7" t="str">
        <f>VLOOKUP(D288,[1]Planta!$A$4:$AC$1049,8,0)</f>
        <v>ABOGADO</v>
      </c>
      <c r="G288" s="7" t="str">
        <f>IF(VLOOKUP(D288,[1]Planta!$A$4:$AC$1049,10,0)=0," ",VLOOKUP(D288,[1]Planta!$A$4:$AC$1049,10,0))</f>
        <v>GOBIERNO Y CONTROL DEL DISTRITO</v>
      </c>
      <c r="H288" s="8">
        <f>VLOOKUP(VLOOKUP(D288,[1]Planta!$A$4:$AC$1049,4,0),[1]Cargos!$A$1:$K$33,6,0)</f>
        <v>3834513</v>
      </c>
      <c r="I288" s="9"/>
    </row>
    <row r="289" spans="1:9" ht="15" x14ac:dyDescent="0.2">
      <c r="A289" s="7" t="str">
        <f>VLOOKUP(D289,[1]Planta!$A$4:$AC$1049,4,0)</f>
        <v>PROFESIONAL UNIVERSITARIO 219 3</v>
      </c>
      <c r="B289" s="7" t="str">
        <f>TRIM(CONCATENATE(VLOOKUP(D289,[2]EMPLEOS!$J$9:$M$1054,3,0), " ", VLOOKUP(D289,[2]EMPLEOS!$J$9:$M$1054,4,0)))</f>
        <v>GUTIERREZ MURILLO</v>
      </c>
      <c r="C289" s="7" t="str">
        <f>VLOOKUP(D289,[2]EMPLEOS!$J$9:$M$1054,2,0)</f>
        <v>IDALY</v>
      </c>
      <c r="D289" s="12">
        <v>38255304</v>
      </c>
      <c r="E289" s="7" t="str">
        <f>VLOOKUP(VLOOKUP(D289,[1]Planta!$A$4:$AC$1049,16,0),[1]TipoVinculacion!$A$1:$C$6,3,0)</f>
        <v>Carrera Administrativa</v>
      </c>
      <c r="F289" s="7" t="str">
        <f>VLOOKUP(D289,[1]Planta!$A$4:$AC$1049,8,0)</f>
        <v>INGENIERO DE SISTEMAS</v>
      </c>
      <c r="G289" s="7" t="str">
        <f>IF(VLOOKUP(D289,[1]Planta!$A$4:$AC$1049,10,0)=0," ",VLOOKUP(D289,[1]Planta!$A$4:$AC$1049,10,0))</f>
        <v>TELEINFORMATICA</v>
      </c>
      <c r="H289" s="8">
        <f>VLOOKUP(VLOOKUP(D289,[1]Planta!$A$4:$AC$1049,4,0),[1]Cargos!$A$1:$K$33,6,0)</f>
        <v>3524263</v>
      </c>
      <c r="I289" s="9"/>
    </row>
    <row r="290" spans="1:9" ht="15" x14ac:dyDescent="0.2">
      <c r="A290" s="7" t="str">
        <f>VLOOKUP(D290,[1]Planta!$A$4:$AC$1049,4,0)</f>
        <v>PROFESIONAL UNIVERSITARIO 219 3</v>
      </c>
      <c r="B290" s="7" t="str">
        <f>TRIM(CONCATENATE(VLOOKUP(D290,[2]EMPLEOS!$J$9:$M$1054,3,0), " ", VLOOKUP(D290,[2]EMPLEOS!$J$9:$M$1054,4,0)))</f>
        <v>RUBIANO RUIZ</v>
      </c>
      <c r="C290" s="7" t="str">
        <f>VLOOKUP(D290,[2]EMPLEOS!$J$9:$M$1054,2,0)</f>
        <v>LIDIA</v>
      </c>
      <c r="D290" s="12">
        <v>39526389</v>
      </c>
      <c r="E290" s="7" t="str">
        <f>VLOOKUP(VLOOKUP(D290,[1]Planta!$A$4:$AC$1049,16,0),[1]TipoVinculacion!$A$1:$C$6,3,0)</f>
        <v>Provisional</v>
      </c>
      <c r="F290" s="7" t="str">
        <f>VLOOKUP(D290,[1]Planta!$A$4:$AC$1049,8,0)</f>
        <v>ABOGADO</v>
      </c>
      <c r="G290" s="7" t="str">
        <f>IF(VLOOKUP(D290,[1]Planta!$A$4:$AC$1049,10,0)=0," ",VLOOKUP(D290,[1]Planta!$A$4:$AC$1049,10,0))</f>
        <v/>
      </c>
      <c r="H290" s="8">
        <f>VLOOKUP(VLOOKUP(D290,[1]Planta!$A$4:$AC$1049,4,0),[1]Cargos!$A$1:$K$33,6,0)</f>
        <v>3524263</v>
      </c>
      <c r="I290" s="9"/>
    </row>
    <row r="291" spans="1:9" ht="15" x14ac:dyDescent="0.2">
      <c r="A291" s="7" t="str">
        <f>VLOOKUP(D291,[1]Planta!$A$4:$AC$1049,4,0)</f>
        <v>PROFESIONAL ESPECIALIZADO 222 9</v>
      </c>
      <c r="B291" s="7" t="str">
        <f>TRIM(CONCATENATE(VLOOKUP(D291,[2]EMPLEOS!$J$9:$M$1054,3,0), " ", VLOOKUP(D291,[2]EMPLEOS!$J$9:$M$1054,4,0)))</f>
        <v>SICHACA CASTIBLANCO</v>
      </c>
      <c r="C291" s="7" t="str">
        <f>VLOOKUP(D291,[2]EMPLEOS!$J$9:$M$1054,2,0)</f>
        <v>MYRIAM</v>
      </c>
      <c r="D291" s="12">
        <v>39526772</v>
      </c>
      <c r="E291" s="7" t="str">
        <f>VLOOKUP(VLOOKUP(D291,[1]Planta!$A$4:$AC$1049,16,0),[1]TipoVinculacion!$A$1:$C$6,3,0)</f>
        <v>Carrera Administrativa</v>
      </c>
      <c r="F291" s="7" t="str">
        <f>VLOOKUP(D291,[1]Planta!$A$4:$AC$1049,8,0)</f>
        <v>ECONOMISTA</v>
      </c>
      <c r="G291" s="7" t="str">
        <f>IF(VLOOKUP(D291,[1]Planta!$A$4:$AC$1049,10,0)=0," ",VLOOKUP(D291,[1]Planta!$A$4:$AC$1049,10,0))</f>
        <v>ANALISIS Y ADMINISTRACION FINANCIERA</v>
      </c>
      <c r="H291" s="8">
        <f>VLOOKUP(VLOOKUP(D291,[1]Planta!$A$4:$AC$1049,4,0),[1]Cargos!$A$1:$K$33,6,0)</f>
        <v>4815431</v>
      </c>
      <c r="I291" s="9"/>
    </row>
    <row r="292" spans="1:9" ht="15" x14ac:dyDescent="0.2">
      <c r="A292" s="7" t="str">
        <f>VLOOKUP(D292,[1]Planta!$A$4:$AC$1049,4,0)</f>
        <v>PROFESIONAL UNIVERSITARIO 219 3</v>
      </c>
      <c r="B292" s="7" t="str">
        <f>TRIM(CONCATENATE(VLOOKUP(D292,[2]EMPLEOS!$J$9:$M$1054,3,0), " ", VLOOKUP(D292,[2]EMPLEOS!$J$9:$M$1054,4,0)))</f>
        <v>VEGA VENEGAS</v>
      </c>
      <c r="C292" s="7" t="str">
        <f>VLOOKUP(D292,[2]EMPLEOS!$J$9:$M$1054,2,0)</f>
        <v>CLARA STELLA</v>
      </c>
      <c r="D292" s="12">
        <v>39528953</v>
      </c>
      <c r="E292" s="7" t="str">
        <f>VLOOKUP(VLOOKUP(D292,[1]Planta!$A$4:$AC$1049,16,0),[1]TipoVinculacion!$A$1:$C$6,3,0)</f>
        <v>Carrera Administrativa</v>
      </c>
      <c r="F292" s="7" t="str">
        <f>VLOOKUP(D292,[1]Planta!$A$4:$AC$1049,8,0)</f>
        <v>ECONOMISTA</v>
      </c>
      <c r="G292" s="7" t="str">
        <f>IF(VLOOKUP(D292,[1]Planta!$A$4:$AC$1049,10,0)=0," ",VLOOKUP(D292,[1]Planta!$A$4:$AC$1049,10,0))</f>
        <v>GESTION EMPRESAS ASOCIATIVAS</v>
      </c>
      <c r="H292" s="8">
        <f>VLOOKUP(VLOOKUP(D292,[1]Planta!$A$4:$AC$1049,4,0),[1]Cargos!$A$1:$K$33,6,0)</f>
        <v>3524263</v>
      </c>
      <c r="I292" s="9"/>
    </row>
    <row r="293" spans="1:9" ht="15" x14ac:dyDescent="0.2">
      <c r="A293" s="7" t="str">
        <f>VLOOKUP(D293,[1]Planta!$A$4:$AC$1049,4,0)</f>
        <v>GERENTE 039 1</v>
      </c>
      <c r="B293" s="7" t="str">
        <f>TRIM(CONCATENATE(VLOOKUP(D293,[2]EMPLEOS!$J$9:$M$1054,3,0), " ", VLOOKUP(D293,[2]EMPLEOS!$J$9:$M$1054,4,0)))</f>
        <v>RAMIREZ RAMIREZ</v>
      </c>
      <c r="C293" s="7" t="str">
        <f>VLOOKUP(D293,[2]EMPLEOS!$J$9:$M$1054,2,0)</f>
        <v>EMELINA</v>
      </c>
      <c r="D293" s="12">
        <v>39529783</v>
      </c>
      <c r="E293" s="7" t="str">
        <f>VLOOKUP(VLOOKUP(D293,[1]Planta!$A$4:$AC$1049,16,0),[1]TipoVinculacion!$A$1:$C$6,3,0)</f>
        <v>Libre Nombramiento y Remoción</v>
      </c>
      <c r="F293" s="7" t="str">
        <f>VLOOKUP(D293,[1]Planta!$A$4:$AC$1049,8,0)</f>
        <v>ABOGADO</v>
      </c>
      <c r="G293" s="7" t="str">
        <f>IF(VLOOKUP(D293,[1]Planta!$A$4:$AC$1049,10,0)=0," ",VLOOKUP(D293,[1]Planta!$A$4:$AC$1049,10,0))</f>
        <v>DERECHO ADMINISTRATIVO Y CONSTITUCIONAL; GOBIERNO Y GESTION DEL DESARROLLO REGIONAL Y MUNICIPAL</v>
      </c>
      <c r="H293" s="8">
        <f>VLOOKUP(VLOOKUP(D293,[1]Planta!$A$4:$AC$1049,4,0),[1]Cargos!$A$1:$K$33,6,0)</f>
        <v>5736338</v>
      </c>
      <c r="I293" s="9"/>
    </row>
    <row r="294" spans="1:9" ht="15" x14ac:dyDescent="0.2">
      <c r="A294" s="7" t="str">
        <f>VLOOKUP(D294,[1]Planta!$A$4:$AC$1049,4,0)</f>
        <v>PROFESIONAL UNIVERSITARIO 219 3</v>
      </c>
      <c r="B294" s="7" t="str">
        <f>TRIM(CONCATENATE(VLOOKUP(D294,[2]EMPLEOS!$J$9:$M$1054,3,0), " ", VLOOKUP(D294,[2]EMPLEOS!$J$9:$M$1054,4,0)))</f>
        <v>ROMERO ROJAS</v>
      </c>
      <c r="C294" s="7" t="str">
        <f>VLOOKUP(D294,[2]EMPLEOS!$J$9:$M$1054,2,0)</f>
        <v>BERTHA</v>
      </c>
      <c r="D294" s="12">
        <v>39531026</v>
      </c>
      <c r="E294" s="7" t="str">
        <f>VLOOKUP(VLOOKUP(D294,[1]Planta!$A$4:$AC$1049,16,0),[1]TipoVinculacion!$A$1:$C$6,3,0)</f>
        <v>Carrera Administrativa</v>
      </c>
      <c r="F294" s="7" t="str">
        <f>VLOOKUP(D294,[1]Planta!$A$4:$AC$1049,8,0)</f>
        <v>ABOGADO</v>
      </c>
      <c r="G294" s="7" t="str">
        <f>IF(VLOOKUP(D294,[1]Planta!$A$4:$AC$1049,10,0)=0," ",VLOOKUP(D294,[1]Planta!$A$4:$AC$1049,10,0))</f>
        <v>DERECHO ADMINISTRATIVO</v>
      </c>
      <c r="H294" s="8">
        <f>VLOOKUP(VLOOKUP(D294,[1]Planta!$A$4:$AC$1049,4,0),[1]Cargos!$A$1:$K$33,6,0)</f>
        <v>3524263</v>
      </c>
      <c r="I294" s="9"/>
    </row>
    <row r="295" spans="1:9" ht="15" x14ac:dyDescent="0.2">
      <c r="A295" s="7" t="str">
        <f>VLOOKUP(D295,[1]Planta!$A$4:$AC$1049,4,0)</f>
        <v>AUXILIAR ADMINISTRATIVO 407 3</v>
      </c>
      <c r="B295" s="7" t="str">
        <f>TRIM(CONCATENATE(VLOOKUP(D295,[2]EMPLEOS!$J$9:$M$1054,3,0), " ", VLOOKUP(D295,[2]EMPLEOS!$J$9:$M$1054,4,0)))</f>
        <v>HERNANDEZ DE FERNANDEZ</v>
      </c>
      <c r="C295" s="7" t="str">
        <f>VLOOKUP(D295,[2]EMPLEOS!$J$9:$M$1054,2,0)</f>
        <v>ESTHER JULIA</v>
      </c>
      <c r="D295" s="12">
        <v>39531132</v>
      </c>
      <c r="E295" s="7" t="str">
        <f>VLOOKUP(VLOOKUP(D295,[1]Planta!$A$4:$AC$1049,16,0),[1]TipoVinculacion!$A$1:$C$6,3,0)</f>
        <v>Carrera Administrativa</v>
      </c>
      <c r="F295" s="7" t="str">
        <f>VLOOKUP(D295,[1]Planta!$A$4:$AC$1049,8,0)</f>
        <v>BACHILLER ACADEMICO</v>
      </c>
      <c r="G295" s="7" t="str">
        <f>IF(VLOOKUP(D295,[1]Planta!$A$4:$AC$1049,10,0)=0," ",VLOOKUP(D295,[1]Planta!$A$4:$AC$1049,10,0))</f>
        <v/>
      </c>
      <c r="H295" s="8">
        <f>VLOOKUP(VLOOKUP(D295,[1]Planta!$A$4:$AC$1049,4,0),[1]Cargos!$A$1:$K$33,6,0)</f>
        <v>1555886</v>
      </c>
      <c r="I295" s="9"/>
    </row>
    <row r="296" spans="1:9" ht="15" x14ac:dyDescent="0.2">
      <c r="A296" s="7" t="str">
        <f>VLOOKUP(D296,[1]Planta!$A$4:$AC$1049,4,0)</f>
        <v>PROFESIONAL UNIVERSITARIO 219 3</v>
      </c>
      <c r="B296" s="7" t="str">
        <f>TRIM(CONCATENATE(VLOOKUP(D296,[2]EMPLEOS!$J$9:$M$1054,3,0), " ", VLOOKUP(D296,[2]EMPLEOS!$J$9:$M$1054,4,0)))</f>
        <v>CELY LUNA</v>
      </c>
      <c r="C296" s="7" t="str">
        <f>VLOOKUP(D296,[2]EMPLEOS!$J$9:$M$1054,2,0)</f>
        <v>OLGA STELLA</v>
      </c>
      <c r="D296" s="12">
        <v>39532474</v>
      </c>
      <c r="E296" s="7" t="str">
        <f>VLOOKUP(VLOOKUP(D296,[1]Planta!$A$4:$AC$1049,16,0),[1]TipoVinculacion!$A$1:$C$6,3,0)</f>
        <v>Carrera Administrativa</v>
      </c>
      <c r="F296" s="7" t="str">
        <f>VLOOKUP(D296,[1]Planta!$A$4:$AC$1049,8,0)</f>
        <v>CONTADOR PUBLICO</v>
      </c>
      <c r="G296" s="7" t="str">
        <f>IF(VLOOKUP(D296,[1]Planta!$A$4:$AC$1049,10,0)=0," ",VLOOKUP(D296,[1]Planta!$A$4:$AC$1049,10,0))</f>
        <v>DERECHO DE NEGOCIOS</v>
      </c>
      <c r="H296" s="8">
        <f>VLOOKUP(VLOOKUP(D296,[1]Planta!$A$4:$AC$1049,4,0),[1]Cargos!$A$1:$K$33,6,0)</f>
        <v>3524263</v>
      </c>
      <c r="I296" s="9"/>
    </row>
    <row r="297" spans="1:9" ht="15" x14ac:dyDescent="0.2">
      <c r="A297" s="7" t="str">
        <f>VLOOKUP(D297,[1]Planta!$A$4:$AC$1049,4,0)</f>
        <v>PROFESIONAL UNIVERSITARIO 219 1</v>
      </c>
      <c r="B297" s="7" t="str">
        <f>TRIM(CONCATENATE(VLOOKUP(D297,[2]EMPLEOS!$J$9:$M$1054,3,0), " ", VLOOKUP(D297,[2]EMPLEOS!$J$9:$M$1054,4,0)))</f>
        <v>HERRERA RUEDA</v>
      </c>
      <c r="C297" s="7" t="str">
        <f>VLOOKUP(D297,[2]EMPLEOS!$J$9:$M$1054,2,0)</f>
        <v>MARTHA LUCIA</v>
      </c>
      <c r="D297" s="12">
        <v>39535054</v>
      </c>
      <c r="E297" s="7" t="str">
        <f>VLOOKUP(VLOOKUP(D297,[1]Planta!$A$4:$AC$1049,16,0),[1]TipoVinculacion!$A$1:$C$6,3,0)</f>
        <v>Carrera Administrativa</v>
      </c>
      <c r="F297" s="7" t="str">
        <f>VLOOKUP(D297,[1]Planta!$A$4:$AC$1049,8,0)</f>
        <v>ADMINISTRADOR DE EMPRESAS; ABOGADO</v>
      </c>
      <c r="G297" s="7" t="str">
        <f>IF(VLOOKUP(D297,[1]Planta!$A$4:$AC$1049,10,0)=0," ",VLOOKUP(D297,[1]Planta!$A$4:$AC$1049,10,0))</f>
        <v>GOBIERNO Y CONTROL DEL DISTRITO</v>
      </c>
      <c r="H297" s="8">
        <f>VLOOKUP(VLOOKUP(D297,[1]Planta!$A$4:$AC$1049,4,0),[1]Cargos!$A$1:$K$33,6,0)</f>
        <v>3249703</v>
      </c>
      <c r="I297" s="9"/>
    </row>
    <row r="298" spans="1:9" ht="15" x14ac:dyDescent="0.2">
      <c r="A298" s="7" t="str">
        <f>VLOOKUP(D298,[1]Planta!$A$4:$AC$1049,4,0)</f>
        <v>PROFESIONAL ESPECIALIZADO 222 7</v>
      </c>
      <c r="B298" s="7" t="str">
        <f>TRIM(CONCATENATE(VLOOKUP(D298,[2]EMPLEOS!$J$9:$M$1054,3,0), " ", VLOOKUP(D298,[2]EMPLEOS!$J$9:$M$1054,4,0)))</f>
        <v>URREGO ROJAS</v>
      </c>
      <c r="C298" s="7" t="str">
        <f>VLOOKUP(D298,[2]EMPLEOS!$J$9:$M$1054,2,0)</f>
        <v>MARY YAZMIN</v>
      </c>
      <c r="D298" s="12">
        <v>39536364</v>
      </c>
      <c r="E298" s="7" t="str">
        <f>VLOOKUP(VLOOKUP(D298,[1]Planta!$A$4:$AC$1049,16,0),[1]TipoVinculacion!$A$1:$C$6,3,0)</f>
        <v>Carrera Administrativa</v>
      </c>
      <c r="F298" s="7" t="str">
        <f>VLOOKUP(D298,[1]Planta!$A$4:$AC$1049,8,0)</f>
        <v>ABOGADO; ARQUITECTO</v>
      </c>
      <c r="G298" s="7" t="str">
        <f>IF(VLOOKUP(D298,[1]Planta!$A$4:$AC$1049,10,0)=0," ",VLOOKUP(D298,[1]Planta!$A$4:$AC$1049,10,0))</f>
        <v>CONTRATACION ESTATAL; PLANEACION AMBIENTAL Y MANEJO DE LOS RECURSOS NATURALES; GERENCIA DE PROYECTOS</v>
      </c>
      <c r="H298" s="8">
        <f>VLOOKUP(VLOOKUP(D298,[1]Planta!$A$4:$AC$1049,4,0),[1]Cargos!$A$1:$K$33,6,0)</f>
        <v>4143561</v>
      </c>
      <c r="I298" s="9"/>
    </row>
    <row r="299" spans="1:9" ht="15" x14ac:dyDescent="0.2">
      <c r="A299" s="7" t="str">
        <f>VLOOKUP(D299,[1]Planta!$A$4:$AC$1049,4,0)</f>
        <v>PROFESIONAL UNIVERSITARIO 219 3</v>
      </c>
      <c r="B299" s="7" t="str">
        <f>TRIM(CONCATENATE(VLOOKUP(D299,[2]EMPLEOS!$J$9:$M$1054,3,0), " ", VLOOKUP(D299,[2]EMPLEOS!$J$9:$M$1054,4,0)))</f>
        <v>BARINAS RODRIGUEZ</v>
      </c>
      <c r="C299" s="7" t="str">
        <f>VLOOKUP(D299,[2]EMPLEOS!$J$9:$M$1054,2,0)</f>
        <v>OLGA</v>
      </c>
      <c r="D299" s="12">
        <v>39539400</v>
      </c>
      <c r="E299" s="7" t="str">
        <f>VLOOKUP(VLOOKUP(D299,[1]Planta!$A$4:$AC$1049,16,0),[1]TipoVinculacion!$A$1:$C$6,3,0)</f>
        <v>Carrera Administrativa</v>
      </c>
      <c r="F299" s="7" t="str">
        <f>VLOOKUP(D299,[1]Planta!$A$4:$AC$1049,8,0)</f>
        <v>CONTADOR PUBLICO</v>
      </c>
      <c r="G299" s="7" t="str">
        <f>IF(VLOOKUP(D299,[1]Planta!$A$4:$AC$1049,10,0)=0," ",VLOOKUP(D299,[1]Planta!$A$4:$AC$1049,10,0))</f>
        <v>EDUCACION AMBIENTAL Y DESARROLLO DE LA COMUNIDAD</v>
      </c>
      <c r="H299" s="8">
        <f>VLOOKUP(VLOOKUP(D299,[1]Planta!$A$4:$AC$1049,4,0),[1]Cargos!$A$1:$K$33,6,0)</f>
        <v>3524263</v>
      </c>
      <c r="I299" s="9"/>
    </row>
    <row r="300" spans="1:9" ht="15" x14ac:dyDescent="0.2">
      <c r="A300" s="7" t="str">
        <f>VLOOKUP(D300,[1]Planta!$A$4:$AC$1049,4,0)</f>
        <v>PROFESIONAL UNIVERSITARIO 219 1</v>
      </c>
      <c r="B300" s="7" t="str">
        <f>TRIM(CONCATENATE(VLOOKUP(D300,[2]EMPLEOS!$J$9:$M$1054,3,0), " ", VLOOKUP(D300,[2]EMPLEOS!$J$9:$M$1054,4,0)))</f>
        <v>MEDINA SANCHEZ</v>
      </c>
      <c r="C300" s="7" t="str">
        <f>VLOOKUP(D300,[2]EMPLEOS!$J$9:$M$1054,2,0)</f>
        <v>BLANCA OLGA</v>
      </c>
      <c r="D300" s="12">
        <v>39611986</v>
      </c>
      <c r="E300" s="7" t="str">
        <f>VLOOKUP(VLOOKUP(D300,[1]Planta!$A$4:$AC$1049,16,0),[1]TipoVinculacion!$A$1:$C$6,3,0)</f>
        <v>Provisional</v>
      </c>
      <c r="F300" s="7" t="str">
        <f>VLOOKUP(D300,[1]Planta!$A$4:$AC$1049,8,0)</f>
        <v>ARQUITECTO</v>
      </c>
      <c r="G300" s="7" t="str">
        <f>IF(VLOOKUP(D300,[1]Planta!$A$4:$AC$1049,10,0)=0," ",VLOOKUP(D300,[1]Planta!$A$4:$AC$1049,10,0))</f>
        <v xml:space="preserve"> </v>
      </c>
      <c r="H300" s="8">
        <f>VLOOKUP(VLOOKUP(D300,[1]Planta!$A$4:$AC$1049,4,0),[1]Cargos!$A$1:$K$33,6,0)</f>
        <v>3249703</v>
      </c>
      <c r="I300" s="9"/>
    </row>
    <row r="301" spans="1:9" ht="15" x14ac:dyDescent="0.2">
      <c r="A301" s="7" t="str">
        <f>VLOOKUP(D301,[1]Planta!$A$4:$AC$1049,4,0)</f>
        <v>PROFESIONAL UNIVERSITARIO 219 3</v>
      </c>
      <c r="B301" s="7" t="str">
        <f>TRIM(CONCATENATE(VLOOKUP(D301,[2]EMPLEOS!$J$9:$M$1054,3,0), " ", VLOOKUP(D301,[2]EMPLEOS!$J$9:$M$1054,4,0)))</f>
        <v>RODRIGUEZ ZAMORA</v>
      </c>
      <c r="C301" s="7" t="str">
        <f>VLOOKUP(D301,[2]EMPLEOS!$J$9:$M$1054,2,0)</f>
        <v>MARLEN</v>
      </c>
      <c r="D301" s="12">
        <v>39630771</v>
      </c>
      <c r="E301" s="7" t="str">
        <f>VLOOKUP(VLOOKUP(D301,[1]Planta!$A$4:$AC$1049,16,0),[1]TipoVinculacion!$A$1:$C$6,3,0)</f>
        <v>Carrera Administrativa</v>
      </c>
      <c r="F301" s="7" t="str">
        <f>VLOOKUP(D301,[1]Planta!$A$4:$AC$1049,8,0)</f>
        <v>ECONOMISTA</v>
      </c>
      <c r="G301" s="7" t="str">
        <f>IF(VLOOKUP(D301,[1]Planta!$A$4:$AC$1049,10,0)=0," ",VLOOKUP(D301,[1]Planta!$A$4:$AC$1049,10,0))</f>
        <v>GERENCIA FINANCIERA; GOBIERNO Y CONTROL DEL DISTRITO</v>
      </c>
      <c r="H301" s="8">
        <f>VLOOKUP(VLOOKUP(D301,[1]Planta!$A$4:$AC$1049,4,0),[1]Cargos!$A$1:$K$33,6,0)</f>
        <v>3524263</v>
      </c>
      <c r="I301" s="9"/>
    </row>
    <row r="302" spans="1:9" ht="15" x14ac:dyDescent="0.2">
      <c r="A302" s="7" t="str">
        <f>VLOOKUP(D302,[1]Planta!$A$4:$AC$1049,4,0)</f>
        <v>PROFESIONAL ESPECIALIZADO 222 5</v>
      </c>
      <c r="B302" s="7" t="str">
        <f>TRIM(CONCATENATE(VLOOKUP(D302,[2]EMPLEOS!$J$9:$M$1054,3,0), " ", VLOOKUP(D302,[2]EMPLEOS!$J$9:$M$1054,4,0)))</f>
        <v>VALENZUELA FORERO</v>
      </c>
      <c r="C302" s="7" t="str">
        <f>VLOOKUP(D302,[2]EMPLEOS!$J$9:$M$1054,2,0)</f>
        <v>SUSANA</v>
      </c>
      <c r="D302" s="12">
        <v>39631536</v>
      </c>
      <c r="E302" s="7" t="str">
        <f>VLOOKUP(VLOOKUP(D302,[1]Planta!$A$4:$AC$1049,16,0),[1]TipoVinculacion!$A$1:$C$6,3,0)</f>
        <v>Carrera Administrativa</v>
      </c>
      <c r="F302" s="7" t="str">
        <f>VLOOKUP(D302,[1]Planta!$A$4:$AC$1049,8,0)</f>
        <v>ADMINISTRADOR PUBLICO</v>
      </c>
      <c r="G302" s="7" t="str">
        <f>IF(VLOOKUP(D302,[1]Planta!$A$4:$AC$1049,10,0)=0," ",VLOOKUP(D302,[1]Planta!$A$4:$AC$1049,10,0))</f>
        <v>DERECHO AMBIENTAL</v>
      </c>
      <c r="H302" s="8">
        <f>VLOOKUP(VLOOKUP(D302,[1]Planta!$A$4:$AC$1049,4,0),[1]Cargos!$A$1:$K$33,6,0)</f>
        <v>3834513</v>
      </c>
      <c r="I302" s="9"/>
    </row>
    <row r="303" spans="1:9" ht="15" x14ac:dyDescent="0.2">
      <c r="A303" s="7" t="str">
        <f>VLOOKUP(D303,[1]Planta!$A$4:$AC$1049,4,0)</f>
        <v>PROFESIONAL UNIVERSITARIO 219 3</v>
      </c>
      <c r="B303" s="7" t="str">
        <f>TRIM(CONCATENATE(VLOOKUP(D303,[2]EMPLEOS!$J$9:$M$1054,3,0), " ", VLOOKUP(D303,[2]EMPLEOS!$J$9:$M$1054,4,0)))</f>
        <v>GIRALDO CARMONA</v>
      </c>
      <c r="C303" s="7" t="str">
        <f>VLOOKUP(D303,[2]EMPLEOS!$J$9:$M$1054,2,0)</f>
        <v>EUNICE</v>
      </c>
      <c r="D303" s="12">
        <v>39633031</v>
      </c>
      <c r="E303" s="7" t="str">
        <f>VLOOKUP(VLOOKUP(D303,[1]Planta!$A$4:$AC$1049,16,0),[1]TipoVinculacion!$A$1:$C$6,3,0)</f>
        <v>Carrera Administrativa</v>
      </c>
      <c r="F303" s="7" t="str">
        <f>VLOOKUP(D303,[1]Planta!$A$4:$AC$1049,8,0)</f>
        <v>ECONOMISTA</v>
      </c>
      <c r="G303" s="7" t="str">
        <f>IF(VLOOKUP(D303,[1]Planta!$A$4:$AC$1049,10,0)=0," ",VLOOKUP(D303,[1]Planta!$A$4:$AC$1049,10,0))</f>
        <v>GERENCIA FINANCIERA SISTEMATIZADA; GERENCIA PUBLICA DE CONTROL FISCAL; GESTION PUBLICA</v>
      </c>
      <c r="H303" s="8">
        <f>VLOOKUP(VLOOKUP(D303,[1]Planta!$A$4:$AC$1049,4,0),[1]Cargos!$A$1:$K$33,6,0)</f>
        <v>3524263</v>
      </c>
      <c r="I303" s="9"/>
    </row>
    <row r="304" spans="1:9" ht="15" x14ac:dyDescent="0.2">
      <c r="A304" s="7" t="str">
        <f>VLOOKUP(D304,[1]Planta!$A$4:$AC$1049,4,0)</f>
        <v>AUXILIAR DE SERVICIOS GENERALES 470 1</v>
      </c>
      <c r="B304" s="7" t="str">
        <f>TRIM(CONCATENATE(VLOOKUP(D304,[2]EMPLEOS!$J$9:$M$1054,3,0), " ", VLOOKUP(D304,[2]EMPLEOS!$J$9:$M$1054,4,0)))</f>
        <v>CUEVAS SILVA</v>
      </c>
      <c r="C304" s="7" t="str">
        <f>VLOOKUP(D304,[2]EMPLEOS!$J$9:$M$1054,2,0)</f>
        <v>FLOR MARIA</v>
      </c>
      <c r="D304" s="12">
        <v>39648019</v>
      </c>
      <c r="E304" s="7" t="str">
        <f>VLOOKUP(VLOOKUP(D304,[1]Planta!$A$4:$AC$1049,16,0),[1]TipoVinculacion!$A$1:$C$6,3,0)</f>
        <v>Carrera Administrativa</v>
      </c>
      <c r="F304" s="7" t="str">
        <f>VLOOKUP(D304,[1]Planta!$A$4:$AC$1049,8,0)</f>
        <v>BACHILLER ACADEMICO</v>
      </c>
      <c r="G304" s="7" t="str">
        <f>IF(VLOOKUP(D304,[1]Planta!$A$4:$AC$1049,10,0)=0," ",VLOOKUP(D304,[1]Planta!$A$4:$AC$1049,10,0))</f>
        <v/>
      </c>
      <c r="H304" s="8">
        <f>VLOOKUP(VLOOKUP(D304,[1]Planta!$A$4:$AC$1049,4,0),[1]Cargos!$A$1:$K$33,6,0)</f>
        <v>1318487</v>
      </c>
      <c r="I304" s="9"/>
    </row>
    <row r="305" spans="1:9" ht="15" x14ac:dyDescent="0.2">
      <c r="A305" s="7" t="str">
        <f>VLOOKUP(D305,[1]Planta!$A$4:$AC$1049,4,0)</f>
        <v>SECRETARIO 440 8</v>
      </c>
      <c r="B305" s="7" t="str">
        <f>TRIM(CONCATENATE(VLOOKUP(D305,[2]EMPLEOS!$J$9:$M$1054,3,0), " ", VLOOKUP(D305,[2]EMPLEOS!$J$9:$M$1054,4,0)))</f>
        <v>GONZALEZ LOPEZ</v>
      </c>
      <c r="C305" s="7" t="str">
        <f>VLOOKUP(D305,[2]EMPLEOS!$J$9:$M$1054,2,0)</f>
        <v xml:space="preserve">ASTRID </v>
      </c>
      <c r="D305" s="12">
        <v>39658484</v>
      </c>
      <c r="E305" s="7" t="str">
        <f>VLOOKUP(VLOOKUP(D305,[1]Planta!$A$4:$AC$1049,16,0),[1]TipoVinculacion!$A$1:$C$6,3,0)</f>
        <v>Carrera Administrativa</v>
      </c>
      <c r="F305" s="7" t="str">
        <f>VLOOKUP(D305,[1]Planta!$A$4:$AC$1049,8,0)</f>
        <v>TECNICO PROFESIONAL EN ADMINISTRACION Y RECURSOS HUMANOS</v>
      </c>
      <c r="G305" s="7" t="str">
        <f>IF(VLOOKUP(D305,[1]Planta!$A$4:$AC$1049,10,0)=0," ",VLOOKUP(D305,[1]Planta!$A$4:$AC$1049,10,0))</f>
        <v/>
      </c>
      <c r="H305" s="8">
        <f>VLOOKUP(VLOOKUP(D305,[1]Planta!$A$4:$AC$1049,4,0),[1]Cargos!$A$1:$K$33,6,0)</f>
        <v>2314319</v>
      </c>
      <c r="I305" s="9"/>
    </row>
    <row r="306" spans="1:9" ht="15" x14ac:dyDescent="0.2">
      <c r="A306" s="7" t="str">
        <f>VLOOKUP(D306,[1]Planta!$A$4:$AC$1049,4,0)</f>
        <v>PROFESIONAL ESPECIALIZADO 222 7</v>
      </c>
      <c r="B306" s="7" t="str">
        <f>TRIM(CONCATENATE(VLOOKUP(D306,[2]EMPLEOS!$J$9:$M$1054,3,0), " ", VLOOKUP(D306,[2]EMPLEOS!$J$9:$M$1054,4,0)))</f>
        <v>SANCHEZ ESCOBAR</v>
      </c>
      <c r="C306" s="7" t="str">
        <f>VLOOKUP(D306,[2]EMPLEOS!$J$9:$M$1054,2,0)</f>
        <v>LILIANA</v>
      </c>
      <c r="D306" s="12">
        <v>39662626</v>
      </c>
      <c r="E306" s="7" t="str">
        <f>VLOOKUP(VLOOKUP(D306,[1]Planta!$A$4:$AC$1049,16,0),[1]TipoVinculacion!$A$1:$C$6,3,0)</f>
        <v>Carrera Administrativa</v>
      </c>
      <c r="F306" s="7" t="str">
        <f>VLOOKUP(D306,[1]Planta!$A$4:$AC$1049,8,0)</f>
        <v>CONTADOR PUBLICO</v>
      </c>
      <c r="G306" s="7" t="str">
        <f>IF(VLOOKUP(D306,[1]Planta!$A$4:$AC$1049,10,0)=0," ",VLOOKUP(D306,[1]Planta!$A$4:$AC$1049,10,0))</f>
        <v>GERENCIA DE NEGOCIOS INTERNACIONALES; HACIENDA PUBLICA</v>
      </c>
      <c r="H306" s="8">
        <f>VLOOKUP(VLOOKUP(D306,[1]Planta!$A$4:$AC$1049,4,0),[1]Cargos!$A$1:$K$33,6,0)</f>
        <v>4143561</v>
      </c>
      <c r="I306" s="9"/>
    </row>
    <row r="307" spans="1:9" ht="15" x14ac:dyDescent="0.2">
      <c r="A307" s="7" t="str">
        <f>VLOOKUP(D307,[1]Planta!$A$4:$AC$1049,4,0)</f>
        <v>SECRETARIO 440 8</v>
      </c>
      <c r="B307" s="7" t="str">
        <f>TRIM(CONCATENATE(VLOOKUP(D307,[2]EMPLEOS!$J$9:$M$1054,3,0), " ", VLOOKUP(D307,[2]EMPLEOS!$J$9:$M$1054,4,0)))</f>
        <v>BELLO SILVA</v>
      </c>
      <c r="C307" s="7" t="str">
        <f>VLOOKUP(D307,[2]EMPLEOS!$J$9:$M$1054,2,0)</f>
        <v>VILMA CECILIA</v>
      </c>
      <c r="D307" s="12">
        <v>39662681</v>
      </c>
      <c r="E307" s="7" t="str">
        <f>VLOOKUP(VLOOKUP(D307,[1]Planta!$A$4:$AC$1049,16,0),[1]TipoVinculacion!$A$1:$C$6,3,0)</f>
        <v>Carrera Administrativa</v>
      </c>
      <c r="F307" s="7" t="str">
        <f>VLOOKUP(D307,[1]Planta!$A$4:$AC$1049,8,0)</f>
        <v>SECRETARIADO TECNICO SECRETARIO</v>
      </c>
      <c r="G307" s="7" t="str">
        <f>IF(VLOOKUP(D307,[1]Planta!$A$4:$AC$1049,10,0)=0," ",VLOOKUP(D307,[1]Planta!$A$4:$AC$1049,10,0))</f>
        <v/>
      </c>
      <c r="H307" s="8">
        <f>VLOOKUP(VLOOKUP(D307,[1]Planta!$A$4:$AC$1049,4,0),[1]Cargos!$A$1:$K$33,6,0)</f>
        <v>2314319</v>
      </c>
      <c r="I307" s="9"/>
    </row>
    <row r="308" spans="1:9" ht="15" x14ac:dyDescent="0.2">
      <c r="A308" s="7" t="str">
        <f>VLOOKUP(D308,[1]Planta!$A$4:$AC$1049,4,0)</f>
        <v>AUXILIAR DE SERVICIOS GENERALES 470 1</v>
      </c>
      <c r="B308" s="7" t="str">
        <f>TRIM(CONCATENATE(VLOOKUP(D308,[2]EMPLEOS!$J$9:$M$1054,3,0), " ", VLOOKUP(D308,[2]EMPLEOS!$J$9:$M$1054,4,0)))</f>
        <v>BERNAL BERMUDEZ</v>
      </c>
      <c r="C308" s="7" t="str">
        <f>VLOOKUP(D308,[2]EMPLEOS!$J$9:$M$1054,2,0)</f>
        <v>MARIA MARGARITA</v>
      </c>
      <c r="D308" s="12">
        <v>39692199</v>
      </c>
      <c r="E308" s="7" t="str">
        <f>VLOOKUP(VLOOKUP(D308,[1]Planta!$A$4:$AC$1049,16,0),[1]TipoVinculacion!$A$1:$C$6,3,0)</f>
        <v>Carrera Administrativa</v>
      </c>
      <c r="F308" s="7" t="str">
        <f>VLOOKUP(D308,[1]Planta!$A$4:$AC$1049,8,0)</f>
        <v>BACHILLER ACADEMICO</v>
      </c>
      <c r="G308" s="7" t="str">
        <f>IF(VLOOKUP(D308,[1]Planta!$A$4:$AC$1049,10,0)=0," ",VLOOKUP(D308,[1]Planta!$A$4:$AC$1049,10,0))</f>
        <v/>
      </c>
      <c r="H308" s="8">
        <f>VLOOKUP(VLOOKUP(D308,[1]Planta!$A$4:$AC$1049,4,0),[1]Cargos!$A$1:$K$33,6,0)</f>
        <v>1318487</v>
      </c>
      <c r="I308" s="9"/>
    </row>
    <row r="309" spans="1:9" ht="15" x14ac:dyDescent="0.2">
      <c r="A309" s="7" t="str">
        <f>VLOOKUP(D309,[1]Planta!$A$4:$AC$1049,4,0)</f>
        <v>TECNICO OPERATIVO 314 3</v>
      </c>
      <c r="B309" s="7" t="str">
        <f>TRIM(CONCATENATE(VLOOKUP(D309,[2]EMPLEOS!$J$9:$M$1054,3,0), " ", VLOOKUP(D309,[2]EMPLEOS!$J$9:$M$1054,4,0)))</f>
        <v>CUESTO PARRA</v>
      </c>
      <c r="C309" s="7" t="str">
        <f>VLOOKUP(D309,[2]EMPLEOS!$J$9:$M$1054,2,0)</f>
        <v>LUZ MARINA</v>
      </c>
      <c r="D309" s="12">
        <v>39694818</v>
      </c>
      <c r="E309" s="7" t="str">
        <f>VLOOKUP(VLOOKUP(D309,[1]Planta!$A$4:$AC$1049,16,0),[1]TipoVinculacion!$A$1:$C$6,3,0)</f>
        <v>Carrera Administrativa</v>
      </c>
      <c r="F309" s="7" t="str">
        <f>VLOOKUP(D309,[1]Planta!$A$4:$AC$1049,8,0)</f>
        <v>ADMINISTRADOR DE EMPRESAS</v>
      </c>
      <c r="G309" s="7" t="str">
        <f>IF(VLOOKUP(D309,[1]Planta!$A$4:$AC$1049,10,0)=0," ",VLOOKUP(D309,[1]Planta!$A$4:$AC$1049,10,0))</f>
        <v>GERENCIA TRIBUTARIA</v>
      </c>
      <c r="H309" s="8">
        <f>VLOOKUP(VLOOKUP(D309,[1]Planta!$A$4:$AC$1049,4,0),[1]Cargos!$A$1:$K$33,6,0)</f>
        <v>2367588</v>
      </c>
      <c r="I309" s="9"/>
    </row>
    <row r="310" spans="1:9" ht="15" x14ac:dyDescent="0.2">
      <c r="A310" s="7" t="str">
        <f>VLOOKUP(D310,[1]Planta!$A$4:$AC$1049,4,0)</f>
        <v>PROFESIONAL ESPECIALIZADO 222 7</v>
      </c>
      <c r="B310" s="7" t="str">
        <f>TRIM(CONCATENATE(VLOOKUP(D310,[2]EMPLEOS!$J$9:$M$1054,3,0), " ", VLOOKUP(D310,[2]EMPLEOS!$J$9:$M$1054,4,0)))</f>
        <v>CASTRO VELOZA</v>
      </c>
      <c r="C310" s="7" t="str">
        <f>VLOOKUP(D310,[2]EMPLEOS!$J$9:$M$1054,2,0)</f>
        <v>NEYFY ESPERANZA</v>
      </c>
      <c r="D310" s="12">
        <v>39703308</v>
      </c>
      <c r="E310" s="7" t="str">
        <f>VLOOKUP(VLOOKUP(D310,[1]Planta!$A$4:$AC$1049,16,0),[1]TipoVinculacion!$A$1:$C$6,3,0)</f>
        <v>Carrera Administrativa</v>
      </c>
      <c r="F310" s="7" t="str">
        <f>VLOOKUP(D310,[1]Planta!$A$4:$AC$1049,8,0)</f>
        <v>CONTADOR PUBLICO</v>
      </c>
      <c r="G310" s="7" t="str">
        <f>IF(VLOOKUP(D310,[1]Planta!$A$4:$AC$1049,10,0)=0," ",VLOOKUP(D310,[1]Planta!$A$4:$AC$1049,10,0))</f>
        <v>GERENCIA FINANCIERA; GOBIERNO Y CONTROL DEL DISTRITO</v>
      </c>
      <c r="H310" s="8">
        <f>VLOOKUP(VLOOKUP(D310,[1]Planta!$A$4:$AC$1049,4,0),[1]Cargos!$A$1:$K$33,6,0)</f>
        <v>4143561</v>
      </c>
      <c r="I310" s="9"/>
    </row>
    <row r="311" spans="1:9" ht="15" x14ac:dyDescent="0.2">
      <c r="A311" s="7" t="str">
        <f>VLOOKUP(D311,[1]Planta!$A$4:$AC$1049,4,0)</f>
        <v>AUXILIAR ADMINISTRATIVO 407 3</v>
      </c>
      <c r="B311" s="7" t="str">
        <f>TRIM(CONCATENATE(VLOOKUP(D311,[2]EMPLEOS!$J$9:$M$1054,3,0), " ", VLOOKUP(D311,[2]EMPLEOS!$J$9:$M$1054,4,0)))</f>
        <v>RAMIREZ CORTES</v>
      </c>
      <c r="C311" s="7" t="str">
        <f>VLOOKUP(D311,[2]EMPLEOS!$J$9:$M$1054,2,0)</f>
        <v>ISABEL</v>
      </c>
      <c r="D311" s="12">
        <v>39709370</v>
      </c>
      <c r="E311" s="7" t="str">
        <f>VLOOKUP(VLOOKUP(D311,[1]Planta!$A$4:$AC$1049,16,0),[1]TipoVinculacion!$A$1:$C$6,3,0)</f>
        <v>Carrera Administrativa</v>
      </c>
      <c r="F311" s="7" t="str">
        <f>VLOOKUP(D311,[1]Planta!$A$4:$AC$1049,8,0)</f>
        <v>ADMINISTRADOR DE EMPRESAS</v>
      </c>
      <c r="G311" s="7" t="str">
        <f>IF(VLOOKUP(D311,[1]Planta!$A$4:$AC$1049,10,0)=0," ",VLOOKUP(D311,[1]Planta!$A$4:$AC$1049,10,0))</f>
        <v/>
      </c>
      <c r="H311" s="8">
        <f>VLOOKUP(VLOOKUP(D311,[1]Planta!$A$4:$AC$1049,4,0),[1]Cargos!$A$1:$K$33,6,0)</f>
        <v>1555886</v>
      </c>
      <c r="I311" s="9"/>
    </row>
    <row r="312" spans="1:9" ht="15" x14ac:dyDescent="0.2">
      <c r="A312" s="7" t="str">
        <f>VLOOKUP(D312,[1]Planta!$A$4:$AC$1049,4,0)</f>
        <v>GERENTE 039 1</v>
      </c>
      <c r="B312" s="7" t="str">
        <f>TRIM(CONCATENATE(VLOOKUP(D312,[2]EMPLEOS!$J$9:$M$1054,3,0), " ", VLOOKUP(D312,[2]EMPLEOS!$J$9:$M$1054,4,0)))</f>
        <v>PACHECO CUELLAR</v>
      </c>
      <c r="C312" s="7" t="str">
        <f>VLOOKUP(D312,[2]EMPLEOS!$J$9:$M$1054,2,0)</f>
        <v>JUDITH</v>
      </c>
      <c r="D312" s="12">
        <v>39709898</v>
      </c>
      <c r="E312" s="7" t="str">
        <f>VLOOKUP(VLOOKUP(D312,[1]Planta!$A$4:$AC$1049,16,0),[1]TipoVinculacion!$A$1:$C$6,3,0)</f>
        <v>Libre Nombramiento y Remoción</v>
      </c>
      <c r="F312" s="7" t="str">
        <f>VLOOKUP(D312,[1]Planta!$A$4:$AC$1049,8,0)</f>
        <v>CONTADOR PUBLICO</v>
      </c>
      <c r="G312" s="7" t="str">
        <f>IF(VLOOKUP(D312,[1]Planta!$A$4:$AC$1049,10,0)=0," ",VLOOKUP(D312,[1]Planta!$A$4:$AC$1049,10,0))</f>
        <v>DERECHO TRIBUTARIO</v>
      </c>
      <c r="H312" s="8">
        <f>VLOOKUP(VLOOKUP(D312,[1]Planta!$A$4:$AC$1049,4,0),[1]Cargos!$A$1:$K$33,6,0)</f>
        <v>5736338</v>
      </c>
      <c r="I312" s="9"/>
    </row>
    <row r="313" spans="1:9" ht="15" x14ac:dyDescent="0.2">
      <c r="A313" s="7" t="str">
        <f>VLOOKUP(D313,[1]Planta!$A$4:$AC$1049,4,0)</f>
        <v>PROFESIONAL ESPECIALIZADO 222 5</v>
      </c>
      <c r="B313" s="7" t="str">
        <f>TRIM(CONCATENATE(VLOOKUP(D313,[2]EMPLEOS!$J$9:$M$1054,3,0), " ", VLOOKUP(D313,[2]EMPLEOS!$J$9:$M$1054,4,0)))</f>
        <v>BENAVIDES ROZO</v>
      </c>
      <c r="C313" s="7" t="str">
        <f>VLOOKUP(D313,[2]EMPLEOS!$J$9:$M$1054,2,0)</f>
        <v>MARTHA ELIZABETH</v>
      </c>
      <c r="D313" s="12">
        <v>39713225</v>
      </c>
      <c r="E313" s="7" t="str">
        <f>VLOOKUP(VLOOKUP(D313,[1]Planta!$A$4:$AC$1049,16,0),[1]TipoVinculacion!$A$1:$C$6,3,0)</f>
        <v>Carrera Administrativa</v>
      </c>
      <c r="F313" s="7" t="str">
        <f>VLOOKUP(D313,[1]Planta!$A$4:$AC$1049,8,0)</f>
        <v>ADMINISTRADOR DE EMPRESAS</v>
      </c>
      <c r="G313" s="7" t="str">
        <f>IF(VLOOKUP(D313,[1]Planta!$A$4:$AC$1049,10,0)=0," ",VLOOKUP(D313,[1]Planta!$A$4:$AC$1049,10,0))</f>
        <v>GERENCIA DE RECURSOS HUMANOS; GESTION Y RESPONSABILIDAD FISCAL; GERENCIA EMPRESARIAL</v>
      </c>
      <c r="H313" s="8">
        <f>VLOOKUP(VLOOKUP(D313,[1]Planta!$A$4:$AC$1049,4,0),[1]Cargos!$A$1:$K$33,6,0)</f>
        <v>3834513</v>
      </c>
      <c r="I313" s="9"/>
    </row>
    <row r="314" spans="1:9" ht="15" x14ac:dyDescent="0.2">
      <c r="A314" s="7" t="str">
        <f>VLOOKUP(D314,[1]Planta!$A$4:$AC$1049,4,0)</f>
        <v>PROFESIONAL UNIVERSITARIO 219 3</v>
      </c>
      <c r="B314" s="7" t="str">
        <f>TRIM(CONCATENATE(VLOOKUP(D314,[2]EMPLEOS!$J$9:$M$1054,3,0), " ", VLOOKUP(D314,[2]EMPLEOS!$J$9:$M$1054,4,0)))</f>
        <v>MANTILLA CARVAJAL</v>
      </c>
      <c r="C314" s="7" t="str">
        <f>VLOOKUP(D314,[2]EMPLEOS!$J$9:$M$1054,2,0)</f>
        <v>TERESA</v>
      </c>
      <c r="D314" s="12">
        <v>39719140</v>
      </c>
      <c r="E314" s="7" t="str">
        <f>VLOOKUP(VLOOKUP(D314,[1]Planta!$A$4:$AC$1049,16,0),[1]TipoVinculacion!$A$1:$C$6,3,0)</f>
        <v>Carrera Administrativa</v>
      </c>
      <c r="F314" s="7" t="str">
        <f>VLOOKUP(D314,[1]Planta!$A$4:$AC$1049,8,0)</f>
        <v>ADMINISTRADOR DE EMPRESAS</v>
      </c>
      <c r="G314" s="7" t="str">
        <f>IF(VLOOKUP(D314,[1]Planta!$A$4:$AC$1049,10,0)=0," ",VLOOKUP(D314,[1]Planta!$A$4:$AC$1049,10,0))</f>
        <v>GESTION HUMANA</v>
      </c>
      <c r="H314" s="8">
        <f>VLOOKUP(VLOOKUP(D314,[1]Planta!$A$4:$AC$1049,4,0),[1]Cargos!$A$1:$K$33,6,0)</f>
        <v>3524263</v>
      </c>
      <c r="I314" s="9"/>
    </row>
    <row r="315" spans="1:9" ht="15" x14ac:dyDescent="0.2">
      <c r="A315" s="7" t="str">
        <f>VLOOKUP(D315,[1]Planta!$A$4:$AC$1049,4,0)</f>
        <v>PROFESIONAL UNIVERSITARIO 219 3</v>
      </c>
      <c r="B315" s="7" t="str">
        <f>TRIM(CONCATENATE(VLOOKUP(D315,[2]EMPLEOS!$J$9:$M$1054,3,0), " ", VLOOKUP(D315,[2]EMPLEOS!$J$9:$M$1054,4,0)))</f>
        <v>VELOZA MONROY</v>
      </c>
      <c r="C315" s="7" t="str">
        <f>VLOOKUP(D315,[2]EMPLEOS!$J$9:$M$1054,2,0)</f>
        <v>MARTHA LUCIA</v>
      </c>
      <c r="D315" s="12">
        <v>39757236</v>
      </c>
      <c r="E315" s="7" t="str">
        <f>VLOOKUP(VLOOKUP(D315,[1]Planta!$A$4:$AC$1049,16,0),[1]TipoVinculacion!$A$1:$C$6,3,0)</f>
        <v>Carrera Administrativa</v>
      </c>
      <c r="F315" s="7" t="str">
        <f>VLOOKUP(D315,[1]Planta!$A$4:$AC$1049,8,0)</f>
        <v>ECONOMISTA</v>
      </c>
      <c r="G315" s="7" t="str">
        <f>IF(VLOOKUP(D315,[1]Planta!$A$4:$AC$1049,10,0)=0," ",VLOOKUP(D315,[1]Planta!$A$4:$AC$1049,10,0))</f>
        <v>GERENCIA FINANCIERA; GESTION TRIBUTARIA</v>
      </c>
      <c r="H315" s="8">
        <f>VLOOKUP(VLOOKUP(D315,[1]Planta!$A$4:$AC$1049,4,0),[1]Cargos!$A$1:$K$33,6,0)</f>
        <v>3524263</v>
      </c>
      <c r="I315" s="9"/>
    </row>
    <row r="316" spans="1:9" ht="15" x14ac:dyDescent="0.2">
      <c r="A316" s="7" t="str">
        <f>VLOOKUP(D316,[1]Planta!$A$4:$AC$1049,4,0)</f>
        <v>AUXILIAR DE SERVICIOS GENERALES 470 1</v>
      </c>
      <c r="B316" s="7" t="str">
        <f>TRIM(CONCATENATE(VLOOKUP(D316,[2]EMPLEOS!$J$9:$M$1054,3,0), " ", VLOOKUP(D316,[2]EMPLEOS!$J$9:$M$1054,4,0)))</f>
        <v>RINCON ACEVEDO</v>
      </c>
      <c r="C316" s="7" t="str">
        <f>VLOOKUP(D316,[2]EMPLEOS!$J$9:$M$1054,2,0)</f>
        <v>SANDRA PATRICIA</v>
      </c>
      <c r="D316" s="12">
        <v>39760167</v>
      </c>
      <c r="E316" s="7" t="str">
        <f>VLOOKUP(VLOOKUP(D316,[1]Planta!$A$4:$AC$1049,16,0),[1]TipoVinculacion!$A$1:$C$6,3,0)</f>
        <v>Provisional</v>
      </c>
      <c r="F316" s="7" t="str">
        <f>VLOOKUP(D316,[1]Planta!$A$4:$AC$1049,8,0)</f>
        <v>BACHILLER ACADEMICO</v>
      </c>
      <c r="G316" s="7" t="str">
        <f>IF(VLOOKUP(D316,[1]Planta!$A$4:$AC$1049,10,0)=0," ",VLOOKUP(D316,[1]Planta!$A$4:$AC$1049,10,0))</f>
        <v/>
      </c>
      <c r="H316" s="8">
        <f>VLOOKUP(VLOOKUP(D316,[1]Planta!$A$4:$AC$1049,4,0),[1]Cargos!$A$1:$K$33,6,0)</f>
        <v>1318487</v>
      </c>
      <c r="I316" s="9"/>
    </row>
    <row r="317" spans="1:9" ht="15" x14ac:dyDescent="0.2">
      <c r="A317" s="7" t="str">
        <f>VLOOKUP(D317,[1]Planta!$A$4:$AC$1049,4,0)</f>
        <v>PROFESIONAL UNIVERSITARIO 219 3</v>
      </c>
      <c r="B317" s="7" t="str">
        <f>TRIM(CONCATENATE(VLOOKUP(D317,[2]EMPLEOS!$J$9:$M$1054,3,0), " ", VLOOKUP(D317,[2]EMPLEOS!$J$9:$M$1054,4,0)))</f>
        <v>NINO LEGUIZAMON</v>
      </c>
      <c r="C317" s="7" t="str">
        <f>VLOOKUP(D317,[2]EMPLEOS!$J$9:$M$1054,2,0)</f>
        <v>MARTHA PATRICIA</v>
      </c>
      <c r="D317" s="12">
        <v>39769404</v>
      </c>
      <c r="E317" s="7" t="str">
        <f>VLOOKUP(VLOOKUP(D317,[1]Planta!$A$4:$AC$1049,16,0),[1]TipoVinculacion!$A$1:$C$6,3,0)</f>
        <v>Carrera Administrativa</v>
      </c>
      <c r="F317" s="7" t="str">
        <f>VLOOKUP(D317,[1]Planta!$A$4:$AC$1049,8,0)</f>
        <v>CONTADOR PUBLICO</v>
      </c>
      <c r="G317" s="7" t="str">
        <f>IF(VLOOKUP(D317,[1]Planta!$A$4:$AC$1049,10,0)=0," ",VLOOKUP(D317,[1]Planta!$A$4:$AC$1049,10,0))</f>
        <v>GERENCIA FINANCIERA</v>
      </c>
      <c r="H317" s="8">
        <f>VLOOKUP(VLOOKUP(D317,[1]Planta!$A$4:$AC$1049,4,0),[1]Cargos!$A$1:$K$33,6,0)</f>
        <v>3524263</v>
      </c>
      <c r="I317" s="9"/>
    </row>
    <row r="318" spans="1:9" ht="15" x14ac:dyDescent="0.2">
      <c r="A318" s="7" t="str">
        <f>VLOOKUP(D318,[1]Planta!$A$4:$AC$1049,4,0)</f>
        <v>PROFESIONAL UNIVERSITARIO 219 1</v>
      </c>
      <c r="B318" s="7" t="str">
        <f>TRIM(CONCATENATE(VLOOKUP(D318,[2]EMPLEOS!$J$9:$M$1054,3,0), " ", VLOOKUP(D318,[2]EMPLEOS!$J$9:$M$1054,4,0)))</f>
        <v>PATIÑO VILLAMIZAR</v>
      </c>
      <c r="C318" s="7" t="str">
        <f>VLOOKUP(D318,[2]EMPLEOS!$J$9:$M$1054,2,0)</f>
        <v>MARIA CAROLINA</v>
      </c>
      <c r="D318" s="12">
        <v>39773839</v>
      </c>
      <c r="E318" s="7" t="str">
        <f>VLOOKUP(VLOOKUP(D318,[1]Planta!$A$4:$AC$1049,16,0),[1]TipoVinculacion!$A$1:$C$6,3,0)</f>
        <v>Provisional</v>
      </c>
      <c r="F318" s="7" t="str">
        <f>VLOOKUP(D318,[1]Planta!$A$4:$AC$1049,8,0)</f>
        <v>COMUNICADOR SOCIAL - PERIODISTA</v>
      </c>
      <c r="G318" s="7" t="str">
        <f>IF(VLOOKUP(D318,[1]Planta!$A$4:$AC$1049,10,0)=0," ",VLOOKUP(D318,[1]Planta!$A$4:$AC$1049,10,0))</f>
        <v xml:space="preserve"> </v>
      </c>
      <c r="H318" s="8">
        <f>VLOOKUP(VLOOKUP(D318,[1]Planta!$A$4:$AC$1049,4,0),[1]Cargos!$A$1:$K$33,6,0)</f>
        <v>3249703</v>
      </c>
      <c r="I318" s="9"/>
    </row>
    <row r="319" spans="1:9" ht="15" x14ac:dyDescent="0.2">
      <c r="A319" s="7" t="str">
        <f>VLOOKUP(D319,[1]Planta!$A$4:$AC$1049,4,0)</f>
        <v>PROFESIONAL UNIVERSITARIO 219 3</v>
      </c>
      <c r="B319" s="7" t="str">
        <f>TRIM(CONCATENATE(VLOOKUP(D319,[2]EMPLEOS!$J$9:$M$1054,3,0), " ", VLOOKUP(D319,[2]EMPLEOS!$J$9:$M$1054,4,0)))</f>
        <v>ROLDAN RODRIGUEZ</v>
      </c>
      <c r="C319" s="7" t="str">
        <f>VLOOKUP(D319,[2]EMPLEOS!$J$9:$M$1054,2,0)</f>
        <v>ALEXANDRA MARIA</v>
      </c>
      <c r="D319" s="12">
        <v>39777431</v>
      </c>
      <c r="E319" s="7" t="str">
        <f>VLOOKUP(VLOOKUP(D319,[1]Planta!$A$4:$AC$1049,16,0),[1]TipoVinculacion!$A$1:$C$6,3,0)</f>
        <v>Carrera Administrativa</v>
      </c>
      <c r="F319" s="7" t="str">
        <f>VLOOKUP(D319,[1]Planta!$A$4:$AC$1049,8,0)</f>
        <v>ECONOMISTA</v>
      </c>
      <c r="G319" s="7" t="str">
        <f>IF(VLOOKUP(D319,[1]Planta!$A$4:$AC$1049,10,0)=0," ",VLOOKUP(D319,[1]Planta!$A$4:$AC$1049,10,0))</f>
        <v>FORMULACION Y EVALUACION SOCIAL Y ECONOMICA</v>
      </c>
      <c r="H319" s="8">
        <f>VLOOKUP(VLOOKUP(D319,[1]Planta!$A$4:$AC$1049,4,0),[1]Cargos!$A$1:$K$33,6,0)</f>
        <v>3524263</v>
      </c>
      <c r="I319" s="9"/>
    </row>
    <row r="320" spans="1:9" ht="15" x14ac:dyDescent="0.2">
      <c r="A320" s="7" t="str">
        <f>VLOOKUP(D320,[1]Planta!$A$4:$AC$1049,4,0)</f>
        <v>PROFESIONAL UNIVERSITARIO 219 1</v>
      </c>
      <c r="B320" s="7" t="str">
        <f>TRIM(CONCATENATE(VLOOKUP(D320,[2]EMPLEOS!$J$9:$M$1054,3,0), " ", VLOOKUP(D320,[2]EMPLEOS!$J$9:$M$1054,4,0)))</f>
        <v>TORRES PIÑEROS</v>
      </c>
      <c r="C320" s="7" t="str">
        <f>VLOOKUP(D320,[2]EMPLEOS!$J$9:$M$1054,2,0)</f>
        <v xml:space="preserve">EMILIA </v>
      </c>
      <c r="D320" s="12">
        <v>39780200</v>
      </c>
      <c r="E320" s="7" t="str">
        <f>VLOOKUP(VLOOKUP(D320,[1]Planta!$A$4:$AC$1049,16,0),[1]TipoVinculacion!$A$1:$C$6,3,0)</f>
        <v>Provisional</v>
      </c>
      <c r="F320" s="7" t="str">
        <f>VLOOKUP(D320,[1]Planta!$A$4:$AC$1049,8,0)</f>
        <v>ABOGADO</v>
      </c>
      <c r="G320" s="7" t="str">
        <f>IF(VLOOKUP(D320,[1]Planta!$A$4:$AC$1049,10,0)=0," ",VLOOKUP(D320,[1]Planta!$A$4:$AC$1049,10,0))</f>
        <v xml:space="preserve"> </v>
      </c>
      <c r="H320" s="8">
        <f>VLOOKUP(VLOOKUP(D320,[1]Planta!$A$4:$AC$1049,4,0),[1]Cargos!$A$1:$K$33,6,0)</f>
        <v>3249703</v>
      </c>
      <c r="I320" s="9"/>
    </row>
    <row r="321" spans="1:9" ht="15" x14ac:dyDescent="0.2">
      <c r="A321" s="7" t="str">
        <f>VLOOKUP(D321,[1]Planta!$A$4:$AC$1049,4,0)</f>
        <v>PROFESIONAL ESPECIALIZADO 222 7</v>
      </c>
      <c r="B321" s="7" t="str">
        <f>TRIM(CONCATENATE(VLOOKUP(D321,[2]EMPLEOS!$J$9:$M$1054,3,0), " ", VLOOKUP(D321,[2]EMPLEOS!$J$9:$M$1054,4,0)))</f>
        <v>CHACON MORENO</v>
      </c>
      <c r="C321" s="7" t="str">
        <f>VLOOKUP(D321,[2]EMPLEOS!$J$9:$M$1054,2,0)</f>
        <v>MARIBEL</v>
      </c>
      <c r="D321" s="12">
        <v>39784532</v>
      </c>
      <c r="E321" s="7" t="str">
        <f>VLOOKUP(VLOOKUP(D321,[1]Planta!$A$4:$AC$1049,16,0),[1]TipoVinculacion!$A$1:$C$6,3,0)</f>
        <v>Carrera Administrativa</v>
      </c>
      <c r="F321" s="7" t="str">
        <f>VLOOKUP(D321,[1]Planta!$A$4:$AC$1049,8,0)</f>
        <v>ADMINISTRADOR DE EMPRESAS</v>
      </c>
      <c r="G321" s="7" t="str">
        <f>IF(VLOOKUP(D321,[1]Planta!$A$4:$AC$1049,10,0)=0," ",VLOOKUP(D321,[1]Planta!$A$4:$AC$1049,10,0))</f>
        <v>GERENCIA PUBLICA Y CONTROL FISCAL; GOBIERNO Y CONTROL DEL DISTRITO CAPITAL</v>
      </c>
      <c r="H321" s="8">
        <f>VLOOKUP(VLOOKUP(D321,[1]Planta!$A$4:$AC$1049,4,0),[1]Cargos!$A$1:$K$33,6,0)</f>
        <v>4143561</v>
      </c>
      <c r="I321" s="9"/>
    </row>
    <row r="322" spans="1:9" ht="15" x14ac:dyDescent="0.2">
      <c r="A322" s="7" t="str">
        <f>VLOOKUP(D322,[1]Planta!$A$4:$AC$1049,4,0)</f>
        <v>PROFESIONAL UNIVERSITARIO 219 3</v>
      </c>
      <c r="B322" s="7" t="str">
        <f>TRIM(CONCATENATE(VLOOKUP(D322,[2]EMPLEOS!$J$9:$M$1054,3,0), " ", VLOOKUP(D322,[2]EMPLEOS!$J$9:$M$1054,4,0)))</f>
        <v>CEPEDA AMARIS</v>
      </c>
      <c r="C322" s="7" t="str">
        <f>VLOOKUP(D322,[2]EMPLEOS!$J$9:$M$1054,2,0)</f>
        <v>JOHANNA</v>
      </c>
      <c r="D322" s="12">
        <v>39790218</v>
      </c>
      <c r="E322" s="7" t="str">
        <f>VLOOKUP(VLOOKUP(D322,[1]Planta!$A$4:$AC$1049,16,0),[1]TipoVinculacion!$A$1:$C$6,3,0)</f>
        <v>Carrera Administrativa</v>
      </c>
      <c r="F322" s="7" t="str">
        <f>VLOOKUP(D322,[1]Planta!$A$4:$AC$1049,8,0)</f>
        <v>ABOGADO</v>
      </c>
      <c r="G322" s="7" t="str">
        <f>IF(VLOOKUP(D322,[1]Planta!$A$4:$AC$1049,10,0)=0," ",VLOOKUP(D322,[1]Planta!$A$4:$AC$1049,10,0))</f>
        <v>DERECHO COMERCIAL Y FINANCIERO</v>
      </c>
      <c r="H322" s="8">
        <f>VLOOKUP(VLOOKUP(D322,[1]Planta!$A$4:$AC$1049,4,0),[1]Cargos!$A$1:$K$33,6,0)</f>
        <v>3524263</v>
      </c>
      <c r="I322" s="9"/>
    </row>
    <row r="323" spans="1:9" ht="15" x14ac:dyDescent="0.2">
      <c r="A323" s="7" t="str">
        <f>VLOOKUP(D323,[1]Planta!$A$4:$AC$1049,4,0)</f>
        <v>SECRETARIO 440 8</v>
      </c>
      <c r="B323" s="7" t="str">
        <f>TRIM(CONCATENATE(VLOOKUP(D323,[2]EMPLEOS!$J$9:$M$1054,3,0), " ", VLOOKUP(D323,[2]EMPLEOS!$J$9:$M$1054,4,0)))</f>
        <v>LOAIZA NUÑEZ</v>
      </c>
      <c r="C323" s="7" t="str">
        <f>VLOOKUP(D323,[2]EMPLEOS!$J$9:$M$1054,2,0)</f>
        <v>ADRIANA</v>
      </c>
      <c r="D323" s="12">
        <v>39801386</v>
      </c>
      <c r="E323" s="7" t="str">
        <f>VLOOKUP(VLOOKUP(D323,[1]Planta!$A$4:$AC$1049,16,0),[1]TipoVinculacion!$A$1:$C$6,3,0)</f>
        <v>Periodo de Prueba</v>
      </c>
      <c r="F323" s="7" t="str">
        <f>VLOOKUP(D323,[1]Planta!$A$4:$AC$1049,8,0)</f>
        <v>BACHILLER ACADEMICO</v>
      </c>
      <c r="G323" s="7" t="str">
        <f>IF(VLOOKUP(D323,[1]Planta!$A$4:$AC$1049,10,0)=0," ",VLOOKUP(D323,[1]Planta!$A$4:$AC$1049,10,0))</f>
        <v xml:space="preserve"> </v>
      </c>
      <c r="H323" s="8">
        <f>VLOOKUP(VLOOKUP(D323,[1]Planta!$A$4:$AC$1049,4,0),[1]Cargos!$A$1:$K$33,6,0)</f>
        <v>2314319</v>
      </c>
      <c r="I323" s="9"/>
    </row>
    <row r="324" spans="1:9" ht="15" x14ac:dyDescent="0.2">
      <c r="A324" s="7" t="str">
        <f>VLOOKUP(D324,[1]Planta!$A$4:$AC$1049,4,0)</f>
        <v>AUXILIAR ADMINISTRATIVO 407 3</v>
      </c>
      <c r="B324" s="7" t="str">
        <f>TRIM(CONCATENATE(VLOOKUP(D324,[2]EMPLEOS!$J$9:$M$1054,3,0), " ", VLOOKUP(D324,[2]EMPLEOS!$J$9:$M$1054,4,0)))</f>
        <v>DIAZ SARMIENTO</v>
      </c>
      <c r="C324" s="7" t="str">
        <f>VLOOKUP(D324,[2]EMPLEOS!$J$9:$M$1054,2,0)</f>
        <v>ROSA ICELA</v>
      </c>
      <c r="D324" s="12">
        <v>39801752</v>
      </c>
      <c r="E324" s="7" t="str">
        <f>VLOOKUP(VLOOKUP(D324,[1]Planta!$A$4:$AC$1049,16,0),[1]TipoVinculacion!$A$1:$C$6,3,0)</f>
        <v>Carrera Administrativa</v>
      </c>
      <c r="F324" s="7" t="str">
        <f>VLOOKUP(D324,[1]Planta!$A$4:$AC$1049,8,0)</f>
        <v>BACHILLER ACADEMICO</v>
      </c>
      <c r="G324" s="7" t="str">
        <f>IF(VLOOKUP(D324,[1]Planta!$A$4:$AC$1049,10,0)=0," ",VLOOKUP(D324,[1]Planta!$A$4:$AC$1049,10,0))</f>
        <v/>
      </c>
      <c r="H324" s="8">
        <f>VLOOKUP(VLOOKUP(D324,[1]Planta!$A$4:$AC$1049,4,0),[1]Cargos!$A$1:$K$33,6,0)</f>
        <v>1555886</v>
      </c>
      <c r="I324" s="9"/>
    </row>
    <row r="325" spans="1:9" ht="15" x14ac:dyDescent="0.2">
      <c r="A325" s="7" t="str">
        <f>VLOOKUP(D325,[1]Planta!$A$4:$AC$1049,4,0)</f>
        <v>PROFESIONAL ESPECIALIZADO 222 7</v>
      </c>
      <c r="B325" s="7" t="str">
        <f>TRIM(CONCATENATE(VLOOKUP(D325,[2]EMPLEOS!$J$9:$M$1054,3,0), " ", VLOOKUP(D325,[2]EMPLEOS!$J$9:$M$1054,4,0)))</f>
        <v>RAMIREZ AYALA</v>
      </c>
      <c r="C325" s="7" t="str">
        <f>VLOOKUP(D325,[2]EMPLEOS!$J$9:$M$1054,2,0)</f>
        <v>PAULINA</v>
      </c>
      <c r="D325" s="12">
        <v>40012462</v>
      </c>
      <c r="E325" s="7" t="str">
        <f>VLOOKUP(VLOOKUP(D325,[1]Planta!$A$4:$AC$1049,16,0),[1]TipoVinculacion!$A$1:$C$6,3,0)</f>
        <v>Carrera Administrativa</v>
      </c>
      <c r="F325" s="7" t="str">
        <f>VLOOKUP(D325,[1]Planta!$A$4:$AC$1049,8,0)</f>
        <v>ECONOMISTA</v>
      </c>
      <c r="G325" s="7" t="str">
        <f>IF(VLOOKUP(D325,[1]Planta!$A$4:$AC$1049,10,0)=0," ",VLOOKUP(D325,[1]Planta!$A$4:$AC$1049,10,0))</f>
        <v>AUDITORIA DE SISTEMAS; ADMINISTRACION ESTRATEGICA DEL CONTROL INTERNO</v>
      </c>
      <c r="H325" s="8">
        <f>VLOOKUP(VLOOKUP(D325,[1]Planta!$A$4:$AC$1049,4,0),[1]Cargos!$A$1:$K$33,6,0)</f>
        <v>4143561</v>
      </c>
      <c r="I325" s="9"/>
    </row>
    <row r="326" spans="1:9" ht="15" x14ac:dyDescent="0.2">
      <c r="A326" s="7" t="str">
        <f>VLOOKUP(D326,[1]Planta!$A$4:$AC$1049,4,0)</f>
        <v>PROFESIONAL ESPECIALIZADO 222 7</v>
      </c>
      <c r="B326" s="7" t="str">
        <f>TRIM(CONCATENATE(VLOOKUP(D326,[2]EMPLEOS!$J$9:$M$1054,3,0), " ", VLOOKUP(D326,[2]EMPLEOS!$J$9:$M$1054,4,0)))</f>
        <v>GONZALEZ AYALA</v>
      </c>
      <c r="C326" s="7" t="str">
        <f>VLOOKUP(D326,[2]EMPLEOS!$J$9:$M$1054,2,0)</f>
        <v>MIRYAM</v>
      </c>
      <c r="D326" s="12">
        <v>40025382</v>
      </c>
      <c r="E326" s="7" t="str">
        <f>VLOOKUP(VLOOKUP(D326,[1]Planta!$A$4:$AC$1049,16,0),[1]TipoVinculacion!$A$1:$C$6,3,0)</f>
        <v>Carrera Administrativa</v>
      </c>
      <c r="F326" s="7" t="str">
        <f>VLOOKUP(D326,[1]Planta!$A$4:$AC$1049,8,0)</f>
        <v>CONTADOR PUBLICO</v>
      </c>
      <c r="G326" s="7" t="str">
        <f>IF(VLOOKUP(D326,[1]Planta!$A$4:$AC$1049,10,0)=0," ",VLOOKUP(D326,[1]Planta!$A$4:$AC$1049,10,0))</f>
        <v>GESTION GERENCIAL</v>
      </c>
      <c r="H326" s="8">
        <f>VLOOKUP(VLOOKUP(D326,[1]Planta!$A$4:$AC$1049,4,0),[1]Cargos!$A$1:$K$33,6,0)</f>
        <v>4143561</v>
      </c>
      <c r="I326" s="9"/>
    </row>
    <row r="327" spans="1:9" ht="15" x14ac:dyDescent="0.2">
      <c r="A327" s="7" t="str">
        <f>VLOOKUP(D327,[1]Planta!$A$4:$AC$1049,4,0)</f>
        <v>PROFESIONAL ESPECIALIZADO 222 7</v>
      </c>
      <c r="B327" s="7" t="str">
        <f>TRIM(CONCATENATE(VLOOKUP(D327,[2]EMPLEOS!$J$9:$M$1054,3,0), " ", VLOOKUP(D327,[2]EMPLEOS!$J$9:$M$1054,4,0)))</f>
        <v>MIGUEZ GARCIA</v>
      </c>
      <c r="C327" s="7" t="str">
        <f>VLOOKUP(D327,[2]EMPLEOS!$J$9:$M$1054,2,0)</f>
        <v>ANA MILENA</v>
      </c>
      <c r="D327" s="12">
        <v>40048999</v>
      </c>
      <c r="E327" s="7" t="str">
        <f>VLOOKUP(VLOOKUP(D327,[1]Planta!$A$4:$AC$1049,16,0),[1]TipoVinculacion!$A$1:$C$6,3,0)</f>
        <v>Carrera Administrativa</v>
      </c>
      <c r="F327" s="7" t="str">
        <f>VLOOKUP(D327,[1]Planta!$A$4:$AC$1049,8,0)</f>
        <v>INGENIERO DE TRANSPORTE Y VIAS</v>
      </c>
      <c r="G327" s="7" t="str">
        <f>IF(VLOOKUP(D327,[1]Planta!$A$4:$AC$1049,10,0)=0," ",VLOOKUP(D327,[1]Planta!$A$4:$AC$1049,10,0))</f>
        <v>TRANSITO, DISEÑO Y SEGURIDAD VIAL;MAGISTER EN INGENIERIA - TRANSPORTE</v>
      </c>
      <c r="H327" s="8">
        <f>VLOOKUP(VLOOKUP(D327,[1]Planta!$A$4:$AC$1049,4,0),[1]Cargos!$A$1:$K$33,6,0)</f>
        <v>4143561</v>
      </c>
      <c r="I327" s="9"/>
    </row>
    <row r="328" spans="1:9" ht="15" x14ac:dyDescent="0.2">
      <c r="A328" s="7" t="str">
        <f>VLOOKUP(D328,[1]Planta!$A$4:$AC$1049,4,0)</f>
        <v>PROFESIONAL ESPECIALIZADO 222 7</v>
      </c>
      <c r="B328" s="7" t="str">
        <f>TRIM(CONCATENATE(VLOOKUP(D328,[2]EMPLEOS!$J$9:$M$1054,3,0), " ", VLOOKUP(D328,[2]EMPLEOS!$J$9:$M$1054,4,0)))</f>
        <v>CESPEDES CAICEDO</v>
      </c>
      <c r="C328" s="7" t="str">
        <f>VLOOKUP(D328,[2]EMPLEOS!$J$9:$M$1054,2,0)</f>
        <v>MARIA CRISTNA</v>
      </c>
      <c r="D328" s="12">
        <v>40316004</v>
      </c>
      <c r="E328" s="7" t="str">
        <f>VLOOKUP(VLOOKUP(D328,[1]Planta!$A$4:$AC$1049,16,0),[1]TipoVinculacion!$A$1:$C$6,3,0)</f>
        <v>Carrera Administrativa</v>
      </c>
      <c r="F328" s="7" t="str">
        <f>VLOOKUP(D328,[1]Planta!$A$4:$AC$1049,8,0)</f>
        <v>CONTADOR PUBLICO</v>
      </c>
      <c r="G328" s="7" t="str">
        <f>IF(VLOOKUP(D328,[1]Planta!$A$4:$AC$1049,10,0)=0," ",VLOOKUP(D328,[1]Planta!$A$4:$AC$1049,10,0))</f>
        <v>REVISORIA FISCAL</v>
      </c>
      <c r="H328" s="8">
        <f>VLOOKUP(VLOOKUP(D328,[1]Planta!$A$4:$AC$1049,4,0),[1]Cargos!$A$1:$K$33,6,0)</f>
        <v>4143561</v>
      </c>
      <c r="I328" s="9"/>
    </row>
    <row r="329" spans="1:9" ht="15" x14ac:dyDescent="0.2">
      <c r="A329" s="7" t="str">
        <f>VLOOKUP(D329,[1]Planta!$A$4:$AC$1049,4,0)</f>
        <v>PROFESIONAL ESPECIALIZADO 222 7</v>
      </c>
      <c r="B329" s="7" t="str">
        <f>TRIM(CONCATENATE(VLOOKUP(D329,[2]EMPLEOS!$J$9:$M$1054,3,0), " ", VLOOKUP(D329,[2]EMPLEOS!$J$9:$M$1054,4,0)))</f>
        <v>BARRERA CORONADO</v>
      </c>
      <c r="C329" s="7" t="str">
        <f>VLOOKUP(D329,[2]EMPLEOS!$J$9:$M$1054,2,0)</f>
        <v>MARTHA LUCIA</v>
      </c>
      <c r="D329" s="12">
        <v>40374202</v>
      </c>
      <c r="E329" s="7" t="str">
        <f>VLOOKUP(VLOOKUP(D329,[1]Planta!$A$4:$AC$1049,16,0),[1]TipoVinculacion!$A$1:$C$6,3,0)</f>
        <v>Carrera Administrativa</v>
      </c>
      <c r="F329" s="7" t="str">
        <f>VLOOKUP(D329,[1]Planta!$A$4:$AC$1049,8,0)</f>
        <v>CONTADOR PUBLICO</v>
      </c>
      <c r="G329" s="7" t="str">
        <f>IF(VLOOKUP(D329,[1]Planta!$A$4:$AC$1049,10,0)=0," ",VLOOKUP(D329,[1]Planta!$A$4:$AC$1049,10,0))</f>
        <v>REVISORIA FISCAL; GOBIERNO Y CONTROL DEL DISTRITO CAPITAL</v>
      </c>
      <c r="H329" s="8">
        <f>VLOOKUP(VLOOKUP(D329,[1]Planta!$A$4:$AC$1049,4,0),[1]Cargos!$A$1:$K$33,6,0)</f>
        <v>4143561</v>
      </c>
      <c r="I329" s="9"/>
    </row>
    <row r="330" spans="1:9" ht="15" x14ac:dyDescent="0.2">
      <c r="A330" s="7" t="str">
        <f>VLOOKUP(D330,[1]Planta!$A$4:$AC$1049,4,0)</f>
        <v>TECNICO OPERATIVO 314 3</v>
      </c>
      <c r="B330" s="7" t="str">
        <f>TRIM(CONCATENATE(VLOOKUP(D330,[2]EMPLEOS!$J$9:$M$1054,3,0), " ", VLOOKUP(D330,[2]EMPLEOS!$J$9:$M$1054,4,0)))</f>
        <v>CONTRERAS CRUZ</v>
      </c>
      <c r="C330" s="7" t="str">
        <f>VLOOKUP(D330,[2]EMPLEOS!$J$9:$M$1054,2,0)</f>
        <v>XIOMARA</v>
      </c>
      <c r="D330" s="12">
        <v>40395656</v>
      </c>
      <c r="E330" s="7" t="str">
        <f>VLOOKUP(VLOOKUP(D330,[1]Planta!$A$4:$AC$1049,16,0),[1]TipoVinculacion!$A$1:$C$6,3,0)</f>
        <v>Provisional</v>
      </c>
      <c r="F330" s="7" t="str">
        <f>VLOOKUP(D330,[1]Planta!$A$4:$AC$1049,8,0)</f>
        <v>ADMINISTRADOR DE EMPRESAS</v>
      </c>
      <c r="G330" s="7" t="str">
        <f>IF(VLOOKUP(D330,[1]Planta!$A$4:$AC$1049,10,0)=0," ",VLOOKUP(D330,[1]Planta!$A$4:$AC$1049,10,0))</f>
        <v>ADMINISTRACION DE LA INFORMATICA EDUCATIVA</v>
      </c>
      <c r="H330" s="8">
        <f>VLOOKUP(VLOOKUP(D330,[1]Planta!$A$4:$AC$1049,4,0),[1]Cargos!$A$1:$K$33,6,0)</f>
        <v>2367588</v>
      </c>
      <c r="I330" s="9"/>
    </row>
    <row r="331" spans="1:9" ht="15" x14ac:dyDescent="0.2">
      <c r="A331" s="7" t="str">
        <f>VLOOKUP(D331,[1]Planta!$A$4:$AC$1049,4,0)</f>
        <v>PROFESIONAL ESPECIALIZADO 222 7</v>
      </c>
      <c r="B331" s="7" t="str">
        <f>TRIM(CONCATENATE(VLOOKUP(D331,[2]EMPLEOS!$J$9:$M$1054,3,0), " ", VLOOKUP(D331,[2]EMPLEOS!$J$9:$M$1054,4,0)))</f>
        <v>VERGARA VACA</v>
      </c>
      <c r="C331" s="7" t="str">
        <f>VLOOKUP(D331,[2]EMPLEOS!$J$9:$M$1054,2,0)</f>
        <v>LEILANN DENNISSE</v>
      </c>
      <c r="D331" s="12">
        <v>40403114</v>
      </c>
      <c r="E331" s="7" t="str">
        <f>VLOOKUP(VLOOKUP(D331,[1]Planta!$A$4:$AC$1049,16,0),[1]TipoVinculacion!$A$1:$C$6,3,0)</f>
        <v>Carrera Administrativa</v>
      </c>
      <c r="F331" s="7" t="str">
        <f>VLOOKUP(D331,[1]Planta!$A$4:$AC$1049,8,0)</f>
        <v>ENFERMERA</v>
      </c>
      <c r="G331" s="7" t="str">
        <f>IF(VLOOKUP(D331,[1]Planta!$A$4:$AC$1049,10,0)=0," ",VLOOKUP(D331,[1]Planta!$A$4:$AC$1049,10,0))</f>
        <v>MAGISTER ENFERMERIA; SISTEMAS DE GARANTIA DE CALIDAD Y AUDITORIA</v>
      </c>
      <c r="H331" s="8">
        <f>VLOOKUP(VLOOKUP(D331,[1]Planta!$A$4:$AC$1049,4,0),[1]Cargos!$A$1:$K$33,6,0)</f>
        <v>4143561</v>
      </c>
      <c r="I331" s="9"/>
    </row>
    <row r="332" spans="1:9" ht="15" x14ac:dyDescent="0.2">
      <c r="A332" s="7" t="str">
        <f>VLOOKUP(D332,[1]Planta!$A$4:$AC$1049,4,0)</f>
        <v>PROFESIONAL UNIVERSITARIO 219 1</v>
      </c>
      <c r="B332" s="7" t="str">
        <f>TRIM(CONCATENATE(VLOOKUP(D332,[2]EMPLEOS!$J$9:$M$1054,3,0), " ", VLOOKUP(D332,[2]EMPLEOS!$J$9:$M$1054,4,0)))</f>
        <v>GOMEZ PARDO</v>
      </c>
      <c r="C332" s="7" t="str">
        <f>VLOOKUP(D332,[2]EMPLEOS!$J$9:$M$1054,2,0)</f>
        <v>CLAUDIA ELIANETH</v>
      </c>
      <c r="D332" s="12">
        <v>40403186</v>
      </c>
      <c r="E332" s="7" t="str">
        <f>VLOOKUP(VLOOKUP(D332,[1]Planta!$A$4:$AC$1049,16,0),[1]TipoVinculacion!$A$1:$C$6,3,0)</f>
        <v>Provisional</v>
      </c>
      <c r="F332" s="7" t="str">
        <f>VLOOKUP(D332,[1]Planta!$A$4:$AC$1049,8,0)</f>
        <v>MEDICO VETERINARIO Y ZOOTECNISTA</v>
      </c>
      <c r="G332" s="7" t="str">
        <f>IF(VLOOKUP(D332,[1]Planta!$A$4:$AC$1049,10,0)=0," ",VLOOKUP(D332,[1]Planta!$A$4:$AC$1049,10,0))</f>
        <v xml:space="preserve"> </v>
      </c>
      <c r="H332" s="8">
        <f>VLOOKUP(VLOOKUP(D332,[1]Planta!$A$4:$AC$1049,4,0),[1]Cargos!$A$1:$K$33,6,0)</f>
        <v>3249703</v>
      </c>
      <c r="I332" s="9"/>
    </row>
    <row r="333" spans="1:9" ht="15" x14ac:dyDescent="0.2">
      <c r="A333" s="7" t="str">
        <f>VLOOKUP(D333,[1]Planta!$A$4:$AC$1049,4,0)</f>
        <v>PROFESIONAL ESPECIALIZADO 222 7</v>
      </c>
      <c r="B333" s="7" t="str">
        <f>TRIM(CONCATENATE(VLOOKUP(D333,[2]EMPLEOS!$J$9:$M$1054,3,0), " ", VLOOKUP(D333,[2]EMPLEOS!$J$9:$M$1054,4,0)))</f>
        <v>GALEANO CABEZAS</v>
      </c>
      <c r="C333" s="7" t="str">
        <f>VLOOKUP(D333,[2]EMPLEOS!$J$9:$M$1054,2,0)</f>
        <v>MARIA CONSTANZA</v>
      </c>
      <c r="D333" s="12">
        <v>40758758</v>
      </c>
      <c r="E333" s="7" t="str">
        <f>VLOOKUP(VLOOKUP(D333,[1]Planta!$A$4:$AC$1049,16,0),[1]TipoVinculacion!$A$1:$C$6,3,0)</f>
        <v>Carrera Administrativa</v>
      </c>
      <c r="F333" s="7" t="str">
        <f>VLOOKUP(D333,[1]Planta!$A$4:$AC$1049,8,0)</f>
        <v>ABOGADO</v>
      </c>
      <c r="G333" s="7" t="str">
        <f>IF(VLOOKUP(D333,[1]Planta!$A$4:$AC$1049,10,0)=0," ",VLOOKUP(D333,[1]Planta!$A$4:$AC$1049,10,0))</f>
        <v>DERECHO ADMINISTRATIVO; DERECHO CANONICO</v>
      </c>
      <c r="H333" s="8">
        <f>VLOOKUP(VLOOKUP(D333,[1]Planta!$A$4:$AC$1049,4,0),[1]Cargos!$A$1:$K$33,6,0)</f>
        <v>4143561</v>
      </c>
      <c r="I333" s="9"/>
    </row>
    <row r="334" spans="1:9" ht="15" x14ac:dyDescent="0.2">
      <c r="A334" s="7" t="str">
        <f>VLOOKUP(D334,[1]Planta!$A$4:$AC$1049,4,0)</f>
        <v>SUBDIRECTOR TECNICO 068 3</v>
      </c>
      <c r="B334" s="7" t="str">
        <f>TRIM(CONCATENATE(VLOOKUP(D334,[2]EMPLEOS!$J$9:$M$1054,3,0), " ", VLOOKUP(D334,[2]EMPLEOS!$J$9:$M$1054,4,0)))</f>
        <v>CELEDON APONTE</v>
      </c>
      <c r="C334" s="7" t="str">
        <f>VLOOKUP(D334,[2]EMPLEOS!$J$9:$M$1054,2,0)</f>
        <v>VANNEY DEL SOCORRO</v>
      </c>
      <c r="D334" s="12">
        <v>40797958</v>
      </c>
      <c r="E334" s="7" t="str">
        <f>VLOOKUP(VLOOKUP(D334,[1]Planta!$A$4:$AC$1049,16,0),[1]TipoVinculacion!$A$1:$C$6,3,0)</f>
        <v>Libre Nombramiento y Remoción</v>
      </c>
      <c r="F334" s="7" t="str">
        <f>VLOOKUP(D334,[1]Planta!$A$4:$AC$1049,8,0)</f>
        <v>ABOGADO</v>
      </c>
      <c r="G334" s="7" t="str">
        <f>IF(VLOOKUP(D334,[1]Planta!$A$4:$AC$1049,10,0)=0," ",VLOOKUP(D334,[1]Planta!$A$4:$AC$1049,10,0))</f>
        <v>DERECHO ADMINISTRATIVO; DERECHO PENAL</v>
      </c>
      <c r="H334" s="8">
        <f>VLOOKUP(VLOOKUP(D334,[1]Planta!$A$4:$AC$1049,4,0),[1]Cargos!$A$1:$K$33,6,0)</f>
        <v>6989664</v>
      </c>
      <c r="I334" s="9"/>
    </row>
    <row r="335" spans="1:9" ht="15" x14ac:dyDescent="0.2">
      <c r="A335" s="7" t="str">
        <f>VLOOKUP(D335,[1]Planta!$A$4:$AC$1049,4,0)</f>
        <v>ASESOR 105 1</v>
      </c>
      <c r="B335" s="7" t="str">
        <f>TRIM(CONCATENATE(VLOOKUP(D335,[2]EMPLEOS!$J$9:$M$1054,3,0), " ", VLOOKUP(D335,[2]EMPLEOS!$J$9:$M$1054,4,0)))</f>
        <v>PALOMINO SALAZAR</v>
      </c>
      <c r="C335" s="7" t="str">
        <f>VLOOKUP(D335,[2]EMPLEOS!$J$9:$M$1054,2,0)</f>
        <v>LEYDI DIANA</v>
      </c>
      <c r="D335" s="12">
        <v>41059110</v>
      </c>
      <c r="E335" s="7" t="str">
        <f>VLOOKUP(VLOOKUP(D335,[1]Planta!$A$4:$AC$1049,16,0),[1]TipoVinculacion!$A$1:$C$6,3,0)</f>
        <v>Libre Nombramiento y Remoción</v>
      </c>
      <c r="F335" s="7" t="str">
        <f>VLOOKUP(D335,[1]Planta!$A$4:$AC$1049,8,0)</f>
        <v>ABOGADO</v>
      </c>
      <c r="G335" s="7" t="str">
        <f>IF(VLOOKUP(D335,[1]Planta!$A$4:$AC$1049,10,0)=0," ",VLOOKUP(D335,[1]Planta!$A$4:$AC$1049,10,0))</f>
        <v>DERECHO ADMINISTRATIVO</v>
      </c>
      <c r="H335" s="8">
        <f>VLOOKUP(VLOOKUP(D335,[1]Planta!$A$4:$AC$1049,4,0),[1]Cargos!$A$1:$K$33,6,0)</f>
        <v>5736338</v>
      </c>
      <c r="I335" s="9"/>
    </row>
    <row r="336" spans="1:9" ht="15" x14ac:dyDescent="0.2">
      <c r="A336" s="7" t="str">
        <f>VLOOKUP(D336,[1]Planta!$A$4:$AC$1049,4,0)</f>
        <v>SECRETARIO 440 8</v>
      </c>
      <c r="B336" s="7" t="str">
        <f>TRIM(CONCATENATE(VLOOKUP(D336,[2]EMPLEOS!$J$9:$M$1054,3,0), " ", VLOOKUP(D336,[2]EMPLEOS!$J$9:$M$1054,4,0)))</f>
        <v>RICO PINZON</v>
      </c>
      <c r="C336" s="7" t="str">
        <f>VLOOKUP(D336,[2]EMPLEOS!$J$9:$M$1054,2,0)</f>
        <v>ELBA MERCEDES</v>
      </c>
      <c r="D336" s="12">
        <v>41543379</v>
      </c>
      <c r="E336" s="7" t="str">
        <f>VLOOKUP(VLOOKUP(D336,[1]Planta!$A$4:$AC$1049,16,0),[1]TipoVinculacion!$A$1:$C$6,3,0)</f>
        <v>Carrera Administrativa</v>
      </c>
      <c r="F336" s="7" t="str">
        <f>VLOOKUP(D336,[1]Planta!$A$4:$AC$1049,8,0)</f>
        <v>BACHILLER ACADEMICO</v>
      </c>
      <c r="G336" s="7" t="str">
        <f>IF(VLOOKUP(D336,[1]Planta!$A$4:$AC$1049,10,0)=0," ",VLOOKUP(D336,[1]Planta!$A$4:$AC$1049,10,0))</f>
        <v/>
      </c>
      <c r="H336" s="8">
        <f>VLOOKUP(VLOOKUP(D336,[1]Planta!$A$4:$AC$1049,4,0),[1]Cargos!$A$1:$K$33,6,0)</f>
        <v>2314319</v>
      </c>
      <c r="I336" s="9"/>
    </row>
    <row r="337" spans="1:9" ht="15" x14ac:dyDescent="0.2">
      <c r="A337" s="7" t="str">
        <f>VLOOKUP(D337,[1]Planta!$A$4:$AC$1049,4,0)</f>
        <v>PROFESIONAL ESPECIALIZADO 222 7</v>
      </c>
      <c r="B337" s="7" t="str">
        <f>TRIM(CONCATENATE(VLOOKUP(D337,[2]EMPLEOS!$J$9:$M$1054,3,0), " ", VLOOKUP(D337,[2]EMPLEOS!$J$9:$M$1054,4,0)))</f>
        <v>HUERTAS MOYA</v>
      </c>
      <c r="C337" s="7" t="str">
        <f>VLOOKUP(D337,[2]EMPLEOS!$J$9:$M$1054,2,0)</f>
        <v>DORYS MARIA</v>
      </c>
      <c r="D337" s="12">
        <v>41626116</v>
      </c>
      <c r="E337" s="7" t="str">
        <f>VLOOKUP(VLOOKUP(D337,[1]Planta!$A$4:$AC$1049,16,0),[1]TipoVinculacion!$A$1:$C$6,3,0)</f>
        <v>Carrera Administrativa</v>
      </c>
      <c r="F337" s="7" t="str">
        <f>VLOOKUP(D337,[1]Planta!$A$4:$AC$1049,8,0)</f>
        <v>ABOGADO</v>
      </c>
      <c r="G337" s="7" t="str">
        <f>IF(VLOOKUP(D337,[1]Planta!$A$4:$AC$1049,10,0)=0," ",VLOOKUP(D337,[1]Planta!$A$4:$AC$1049,10,0))</f>
        <v>GERENCIA PUBLICA; DERECHO LABORAL Y RELACIONES INDUSTRIALES</v>
      </c>
      <c r="H337" s="8">
        <f>VLOOKUP(VLOOKUP(D337,[1]Planta!$A$4:$AC$1049,4,0),[1]Cargos!$A$1:$K$33,6,0)</f>
        <v>4143561</v>
      </c>
      <c r="I337" s="9"/>
    </row>
    <row r="338" spans="1:9" ht="15" x14ac:dyDescent="0.2">
      <c r="A338" s="7" t="str">
        <f>VLOOKUP(D338,[1]Planta!$A$4:$AC$1049,4,0)</f>
        <v>PROFESIONAL ESPECIALIZADO 222 7</v>
      </c>
      <c r="B338" s="7" t="str">
        <f>TRIM(CONCATENATE(VLOOKUP(D338,[2]EMPLEOS!$J$9:$M$1054,3,0), " ", VLOOKUP(D338,[2]EMPLEOS!$J$9:$M$1054,4,0)))</f>
        <v>NINO MORENO</v>
      </c>
      <c r="C338" s="7" t="str">
        <f>VLOOKUP(D338,[2]EMPLEOS!$J$9:$M$1054,2,0)</f>
        <v>FLOR MARINA</v>
      </c>
      <c r="D338" s="12">
        <v>41631639</v>
      </c>
      <c r="E338" s="7" t="str">
        <f>VLOOKUP(VLOOKUP(D338,[1]Planta!$A$4:$AC$1049,16,0),[1]TipoVinculacion!$A$1:$C$6,3,0)</f>
        <v>Carrera Administrativa</v>
      </c>
      <c r="F338" s="7" t="str">
        <f>VLOOKUP(D338,[1]Planta!$A$4:$AC$1049,8,0)</f>
        <v>ABOGADO</v>
      </c>
      <c r="G338" s="7" t="str">
        <f>IF(VLOOKUP(D338,[1]Planta!$A$4:$AC$1049,10,0)=0," ",VLOOKUP(D338,[1]Planta!$A$4:$AC$1049,10,0))</f>
        <v>DERECHO ADMINISTRATIVO Y CONSTITUCIONAL; DERECHO DE FAMILIA</v>
      </c>
      <c r="H338" s="8">
        <f>VLOOKUP(VLOOKUP(D338,[1]Planta!$A$4:$AC$1049,4,0),[1]Cargos!$A$1:$K$33,6,0)</f>
        <v>4143561</v>
      </c>
      <c r="I338" s="9"/>
    </row>
    <row r="339" spans="1:9" ht="15" x14ac:dyDescent="0.2">
      <c r="A339" s="7" t="str">
        <f>VLOOKUP(D339,[1]Planta!$A$4:$AC$1049,4,0)</f>
        <v>SECRETARIO 440 8</v>
      </c>
      <c r="B339" s="7" t="str">
        <f>TRIM(CONCATENATE(VLOOKUP(D339,[2]EMPLEOS!$J$9:$M$1054,3,0), " ", VLOOKUP(D339,[2]EMPLEOS!$J$9:$M$1054,4,0)))</f>
        <v>BASTIDAS ALARCON</v>
      </c>
      <c r="C339" s="7" t="str">
        <f>VLOOKUP(D339,[2]EMPLEOS!$J$9:$M$1054,2,0)</f>
        <v>MARIA TERESA</v>
      </c>
      <c r="D339" s="12">
        <v>41639232</v>
      </c>
      <c r="E339" s="7" t="str">
        <f>VLOOKUP(VLOOKUP(D339,[1]Planta!$A$4:$AC$1049,16,0),[1]TipoVinculacion!$A$1:$C$6,3,0)</f>
        <v>Carrera Administrativa</v>
      </c>
      <c r="F339" s="7" t="str">
        <f>VLOOKUP(D339,[1]Planta!$A$4:$AC$1049,8,0)</f>
        <v>BACHILLER ACADEMICO</v>
      </c>
      <c r="G339" s="7" t="str">
        <f>IF(VLOOKUP(D339,[1]Planta!$A$4:$AC$1049,10,0)=0," ",VLOOKUP(D339,[1]Planta!$A$4:$AC$1049,10,0))</f>
        <v/>
      </c>
      <c r="H339" s="8">
        <f>VLOOKUP(VLOOKUP(D339,[1]Planta!$A$4:$AC$1049,4,0),[1]Cargos!$A$1:$K$33,6,0)</f>
        <v>2314319</v>
      </c>
      <c r="I339" s="9"/>
    </row>
    <row r="340" spans="1:9" ht="15" x14ac:dyDescent="0.2">
      <c r="A340" s="7" t="str">
        <f>VLOOKUP(D340,[1]Planta!$A$4:$AC$1049,4,0)</f>
        <v>SECRETARIO 440 8</v>
      </c>
      <c r="B340" s="7" t="str">
        <f>TRIM(CONCATENATE(VLOOKUP(D340,[2]EMPLEOS!$J$9:$M$1054,3,0), " ", VLOOKUP(D340,[2]EMPLEOS!$J$9:$M$1054,4,0)))</f>
        <v>CARDENAS BLANCO</v>
      </c>
      <c r="C340" s="7" t="str">
        <f>VLOOKUP(D340,[2]EMPLEOS!$J$9:$M$1054,2,0)</f>
        <v>MYRIAM</v>
      </c>
      <c r="D340" s="12">
        <v>41641262</v>
      </c>
      <c r="E340" s="7" t="str">
        <f>VLOOKUP(VLOOKUP(D340,[1]Planta!$A$4:$AC$1049,16,0),[1]TipoVinculacion!$A$1:$C$6,3,0)</f>
        <v>Carrera Administrativa</v>
      </c>
      <c r="F340" s="7" t="str">
        <f>VLOOKUP(D340,[1]Planta!$A$4:$AC$1049,8,0)</f>
        <v>SECRETARIA GENERAL</v>
      </c>
      <c r="G340" s="7" t="str">
        <f>IF(VLOOKUP(D340,[1]Planta!$A$4:$AC$1049,10,0)=0," ",VLOOKUP(D340,[1]Planta!$A$4:$AC$1049,10,0))</f>
        <v/>
      </c>
      <c r="H340" s="8">
        <f>VLOOKUP(VLOOKUP(D340,[1]Planta!$A$4:$AC$1049,4,0),[1]Cargos!$A$1:$K$33,6,0)</f>
        <v>2314319</v>
      </c>
      <c r="I340" s="9"/>
    </row>
    <row r="341" spans="1:9" ht="15" x14ac:dyDescent="0.2">
      <c r="A341" s="7" t="str">
        <f>VLOOKUP(D341,[1]Planta!$A$4:$AC$1049,4,0)</f>
        <v>PROFESIONAL ESPECIALIZADO 222 5</v>
      </c>
      <c r="B341" s="7" t="str">
        <f>TRIM(CONCATENATE(VLOOKUP(D341,[2]EMPLEOS!$J$9:$M$1054,3,0), " ", VLOOKUP(D341,[2]EMPLEOS!$J$9:$M$1054,4,0)))</f>
        <v>SUAM GUAUQUE</v>
      </c>
      <c r="C341" s="7" t="str">
        <f>VLOOKUP(D341,[2]EMPLEOS!$J$9:$M$1054,2,0)</f>
        <v>MYRIAM JAEL</v>
      </c>
      <c r="D341" s="12">
        <v>41656323</v>
      </c>
      <c r="E341" s="7" t="str">
        <f>VLOOKUP(VLOOKUP(D341,[1]Planta!$A$4:$AC$1049,16,0),[1]TipoVinculacion!$A$1:$C$6,3,0)</f>
        <v>Carrera Administrativa</v>
      </c>
      <c r="F341" s="7" t="str">
        <f>VLOOKUP(D341,[1]Planta!$A$4:$AC$1049,8,0)</f>
        <v>CONTADOR PUBLICO</v>
      </c>
      <c r="G341" s="7" t="str">
        <f>IF(VLOOKUP(D341,[1]Planta!$A$4:$AC$1049,10,0)=0," ",VLOOKUP(D341,[1]Planta!$A$4:$AC$1049,10,0))</f>
        <v>CONTROL DE GESTION Y REVISORIA FISCAL</v>
      </c>
      <c r="H341" s="8">
        <f>VLOOKUP(VLOOKUP(D341,[1]Planta!$A$4:$AC$1049,4,0),[1]Cargos!$A$1:$K$33,6,0)</f>
        <v>3834513</v>
      </c>
      <c r="I341" s="9"/>
    </row>
    <row r="342" spans="1:9" ht="15" x14ac:dyDescent="0.2">
      <c r="A342" s="7" t="str">
        <f>VLOOKUP(D342,[1]Planta!$A$4:$AC$1049,4,0)</f>
        <v>JEFE DE OFICINA 006 4</v>
      </c>
      <c r="B342" s="7" t="str">
        <f>TRIM(CONCATENATE(VLOOKUP(D342,[2]EMPLEOS!$J$9:$M$1054,3,0), " ", VLOOKUP(D342,[2]EMPLEOS!$J$9:$M$1054,4,0)))</f>
        <v>PINEDA DE MELO</v>
      </c>
      <c r="C342" s="7" t="str">
        <f>VLOOKUP(D342,[2]EMPLEOS!$J$9:$M$1054,2,0)</f>
        <v>MARIA BETTY</v>
      </c>
      <c r="D342" s="12">
        <v>41663148</v>
      </c>
      <c r="E342" s="7" t="str">
        <f>VLOOKUP(VLOOKUP(D342,[1]Planta!$A$4:$AC$1049,16,0),[1]TipoVinculacion!$A$1:$C$6,3,0)</f>
        <v>Libre Nombramiento y Remoción</v>
      </c>
      <c r="F342" s="7" t="str">
        <f>VLOOKUP(D342,[1]Planta!$A$4:$AC$1049,8,0)</f>
        <v>ABOGADO</v>
      </c>
      <c r="G342" s="7" t="str">
        <f>IF(VLOOKUP(D342,[1]Planta!$A$4:$AC$1049,10,0)=0," ",VLOOKUP(D342,[1]Planta!$A$4:$AC$1049,10,0))</f>
        <v/>
      </c>
      <c r="H342" s="8">
        <f>VLOOKUP(VLOOKUP(D342,[1]Planta!$A$4:$AC$1049,4,0),[1]Cargos!$A$1:$K$33,6,0)</f>
        <v>7193247</v>
      </c>
      <c r="I342" s="9"/>
    </row>
    <row r="343" spans="1:9" ht="15" x14ac:dyDescent="0.2">
      <c r="A343" s="7" t="str">
        <f>VLOOKUP(D343,[1]Planta!$A$4:$AC$1049,4,0)</f>
        <v>PROFESIONAL UNIVERSITARIO 219 3</v>
      </c>
      <c r="B343" s="7" t="str">
        <f>TRIM(CONCATENATE(VLOOKUP(D343,[2]EMPLEOS!$J$9:$M$1054,3,0), " ", VLOOKUP(D343,[2]EMPLEOS!$J$9:$M$1054,4,0)))</f>
        <v>VILLALBA DE SEGURO</v>
      </c>
      <c r="C343" s="7" t="str">
        <f>VLOOKUP(D343,[2]EMPLEOS!$J$9:$M$1054,2,0)</f>
        <v>MYRIAM</v>
      </c>
      <c r="D343" s="12">
        <v>41667481</v>
      </c>
      <c r="E343" s="7" t="str">
        <f>VLOOKUP(VLOOKUP(D343,[1]Planta!$A$4:$AC$1049,16,0),[1]TipoVinculacion!$A$1:$C$6,3,0)</f>
        <v>Carrera Administrativa</v>
      </c>
      <c r="F343" s="7" t="str">
        <f>VLOOKUP(D343,[1]Planta!$A$4:$AC$1049,8,0)</f>
        <v>CONTADOR PUBLICO</v>
      </c>
      <c r="G343" s="7" t="str">
        <f>IF(VLOOKUP(D343,[1]Planta!$A$4:$AC$1049,10,0)=0," ",VLOOKUP(D343,[1]Planta!$A$4:$AC$1049,10,0))</f>
        <v>REVISORIA FISCAL</v>
      </c>
      <c r="H343" s="8">
        <f>VLOOKUP(VLOOKUP(D343,[1]Planta!$A$4:$AC$1049,4,0),[1]Cargos!$A$1:$K$33,6,0)</f>
        <v>3524263</v>
      </c>
      <c r="I343" s="9"/>
    </row>
    <row r="344" spans="1:9" ht="15" x14ac:dyDescent="0.2">
      <c r="A344" s="7" t="str">
        <f>VLOOKUP(D344,[1]Planta!$A$4:$AC$1049,4,0)</f>
        <v>AUXILIAR ADMINISTRATIVO 407 4</v>
      </c>
      <c r="B344" s="7" t="str">
        <f>TRIM(CONCATENATE(VLOOKUP(D344,[2]EMPLEOS!$J$9:$M$1054,3,0), " ", VLOOKUP(D344,[2]EMPLEOS!$J$9:$M$1054,4,0)))</f>
        <v>RIVERA DE TELLEZ</v>
      </c>
      <c r="C344" s="7" t="str">
        <f>VLOOKUP(D344,[2]EMPLEOS!$J$9:$M$1054,2,0)</f>
        <v>MARIA GLORIA</v>
      </c>
      <c r="D344" s="12">
        <v>41671334</v>
      </c>
      <c r="E344" s="7" t="str">
        <f>VLOOKUP(VLOOKUP(D344,[1]Planta!$A$4:$AC$1049,16,0),[1]TipoVinculacion!$A$1:$C$6,3,0)</f>
        <v>Carrera Administrativa</v>
      </c>
      <c r="F344" s="7" t="str">
        <f>VLOOKUP(D344,[1]Planta!$A$4:$AC$1049,8,0)</f>
        <v>BACHILLER ACADEMICO</v>
      </c>
      <c r="G344" s="7" t="str">
        <f>IF(VLOOKUP(D344,[1]Planta!$A$4:$AC$1049,10,0)=0," ",VLOOKUP(D344,[1]Planta!$A$4:$AC$1049,10,0))</f>
        <v/>
      </c>
      <c r="H344" s="8">
        <f>VLOOKUP(VLOOKUP(D344,[1]Planta!$A$4:$AC$1049,4,0),[1]Cargos!$A$1:$K$33,6,0)</f>
        <v>1579261</v>
      </c>
      <c r="I344" s="9"/>
    </row>
    <row r="345" spans="1:9" ht="15" x14ac:dyDescent="0.2">
      <c r="A345" s="7" t="str">
        <f>VLOOKUP(D345,[1]Planta!$A$4:$AC$1049,4,0)</f>
        <v>PROFESIONAL UNIVERSITARIO 219 3</v>
      </c>
      <c r="B345" s="7" t="str">
        <f>TRIM(CONCATENATE(VLOOKUP(D345,[2]EMPLEOS!$J$9:$M$1054,3,0), " ", VLOOKUP(D345,[2]EMPLEOS!$J$9:$M$1054,4,0)))</f>
        <v>BERNAL PINEROS</v>
      </c>
      <c r="C345" s="7" t="str">
        <f>VLOOKUP(D345,[2]EMPLEOS!$J$9:$M$1054,2,0)</f>
        <v>LUZ MARINA</v>
      </c>
      <c r="D345" s="12">
        <v>41674371</v>
      </c>
      <c r="E345" s="7" t="str">
        <f>VLOOKUP(VLOOKUP(D345,[1]Planta!$A$4:$AC$1049,16,0),[1]TipoVinculacion!$A$1:$C$6,3,0)</f>
        <v>Carrera Administrativa</v>
      </c>
      <c r="F345" s="7" t="str">
        <f>VLOOKUP(D345,[1]Planta!$A$4:$AC$1049,8,0)</f>
        <v>CONTADOR PUBLICO</v>
      </c>
      <c r="G345" s="7" t="str">
        <f>IF(VLOOKUP(D345,[1]Planta!$A$4:$AC$1049,10,0)=0," ",VLOOKUP(D345,[1]Planta!$A$4:$AC$1049,10,0))</f>
        <v>REVISORIA FISCAL</v>
      </c>
      <c r="H345" s="8">
        <f>VLOOKUP(VLOOKUP(D345,[1]Planta!$A$4:$AC$1049,4,0),[1]Cargos!$A$1:$K$33,6,0)</f>
        <v>3524263</v>
      </c>
      <c r="I345" s="9"/>
    </row>
    <row r="346" spans="1:9" ht="15" x14ac:dyDescent="0.2">
      <c r="A346" s="7" t="str">
        <f>VLOOKUP(D346,[1]Planta!$A$4:$AC$1049,4,0)</f>
        <v>PROFESIONAL UNIVERSITARIO 219 3</v>
      </c>
      <c r="B346" s="7" t="str">
        <f>TRIM(CONCATENATE(VLOOKUP(D346,[2]EMPLEOS!$J$9:$M$1054,3,0), " ", VLOOKUP(D346,[2]EMPLEOS!$J$9:$M$1054,4,0)))</f>
        <v>ROJAS FAJARDO</v>
      </c>
      <c r="C346" s="7" t="str">
        <f>VLOOKUP(D346,[2]EMPLEOS!$J$9:$M$1054,2,0)</f>
        <v>MARIA VICTORIA</v>
      </c>
      <c r="D346" s="12">
        <v>41677934</v>
      </c>
      <c r="E346" s="7" t="str">
        <f>VLOOKUP(VLOOKUP(D346,[1]Planta!$A$4:$AC$1049,16,0),[1]TipoVinculacion!$A$1:$C$6,3,0)</f>
        <v>Carrera Administrativa</v>
      </c>
      <c r="F346" s="7" t="str">
        <f>VLOOKUP(D346,[1]Planta!$A$4:$AC$1049,8,0)</f>
        <v>COMUNICADOR SOCIAL</v>
      </c>
      <c r="G346" s="7" t="str">
        <f>IF(VLOOKUP(D346,[1]Planta!$A$4:$AC$1049,10,0)=0," ",VLOOKUP(D346,[1]Planta!$A$4:$AC$1049,10,0))</f>
        <v>GOBIERNO Y CONTROL DEL DISTRITO CAPITAL</v>
      </c>
      <c r="H346" s="8">
        <f>VLOOKUP(VLOOKUP(D346,[1]Planta!$A$4:$AC$1049,4,0),[1]Cargos!$A$1:$K$33,6,0)</f>
        <v>3524263</v>
      </c>
      <c r="I346" s="9"/>
    </row>
    <row r="347" spans="1:9" ht="15" x14ac:dyDescent="0.2">
      <c r="A347" s="7" t="str">
        <f>VLOOKUP(D347,[1]Planta!$A$4:$AC$1049,4,0)</f>
        <v>SECRETARIO EJECUTIVO 425 9</v>
      </c>
      <c r="B347" s="7" t="str">
        <f>TRIM(CONCATENATE(VLOOKUP(D347,[2]EMPLEOS!$J$9:$M$1054,3,0), " ", VLOOKUP(D347,[2]EMPLEOS!$J$9:$M$1054,4,0)))</f>
        <v>CASTELBLANCO RIVERA</v>
      </c>
      <c r="C347" s="7" t="str">
        <f>VLOOKUP(D347,[2]EMPLEOS!$J$9:$M$1054,2,0)</f>
        <v>EVA IRENE</v>
      </c>
      <c r="D347" s="12">
        <v>41688309</v>
      </c>
      <c r="E347" s="7" t="str">
        <f>VLOOKUP(VLOOKUP(D347,[1]Planta!$A$4:$AC$1049,16,0),[1]TipoVinculacion!$A$1:$C$6,3,0)</f>
        <v>Carrera Administrativa</v>
      </c>
      <c r="F347" s="7" t="str">
        <f>VLOOKUP(D347,[1]Planta!$A$4:$AC$1049,8,0)</f>
        <v>BACHILLER ACADEMICO</v>
      </c>
      <c r="G347" s="7" t="str">
        <f>IF(VLOOKUP(D347,[1]Planta!$A$4:$AC$1049,10,0)=0," ",VLOOKUP(D347,[1]Planta!$A$4:$AC$1049,10,0))</f>
        <v/>
      </c>
      <c r="H347" s="8">
        <f>VLOOKUP(VLOOKUP(D347,[1]Planta!$A$4:$AC$1049,4,0),[1]Cargos!$A$1:$K$33,6,0)</f>
        <v>2430663</v>
      </c>
      <c r="I347" s="9"/>
    </row>
    <row r="348" spans="1:9" ht="15" x14ac:dyDescent="0.2">
      <c r="A348" s="7" t="str">
        <f>VLOOKUP(D348,[1]Planta!$A$4:$AC$1049,4,0)</f>
        <v>PROFESIONAL ESPECIALIZADO 222 7</v>
      </c>
      <c r="B348" s="7" t="str">
        <f>TRIM(CONCATENATE(VLOOKUP(D348,[2]EMPLEOS!$J$9:$M$1054,3,0), " ", VLOOKUP(D348,[2]EMPLEOS!$J$9:$M$1054,4,0)))</f>
        <v>MORENO RODRIGUEZ</v>
      </c>
      <c r="C348" s="7" t="str">
        <f>VLOOKUP(D348,[2]EMPLEOS!$J$9:$M$1054,2,0)</f>
        <v>MARIA TERESA</v>
      </c>
      <c r="D348" s="12">
        <v>41690527</v>
      </c>
      <c r="E348" s="7" t="str">
        <f>VLOOKUP(VLOOKUP(D348,[1]Planta!$A$4:$AC$1049,16,0),[1]TipoVinculacion!$A$1:$C$6,3,0)</f>
        <v>Provisional</v>
      </c>
      <c r="F348" s="7" t="str">
        <f>VLOOKUP(D348,[1]Planta!$A$4:$AC$1049,8,0)</f>
        <v>ABOGADO</v>
      </c>
      <c r="G348" s="7" t="str">
        <f>IF(VLOOKUP(D348,[1]Planta!$A$4:$AC$1049,10,0)=0," ",VLOOKUP(D348,[1]Planta!$A$4:$AC$1049,10,0))</f>
        <v>DERECHO PENAL Y CRIMINOLOGIA</v>
      </c>
      <c r="H348" s="8">
        <f>VLOOKUP(VLOOKUP(D348,[1]Planta!$A$4:$AC$1049,4,0),[1]Cargos!$A$1:$K$33,6,0)</f>
        <v>4143561</v>
      </c>
      <c r="I348" s="9"/>
    </row>
    <row r="349" spans="1:9" ht="15" x14ac:dyDescent="0.2">
      <c r="A349" s="7" t="str">
        <f>VLOOKUP(D349,[1]Planta!$A$4:$AC$1049,4,0)</f>
        <v>PROFESIONAL UNIVERSITARIO 219 1</v>
      </c>
      <c r="B349" s="7" t="str">
        <f>TRIM(CONCATENATE(VLOOKUP(D349,[2]EMPLEOS!$J$9:$M$1054,3,0), " ", VLOOKUP(D349,[2]EMPLEOS!$J$9:$M$1054,4,0)))</f>
        <v>RODRIGUEZ GONZALEZ</v>
      </c>
      <c r="C349" s="7" t="str">
        <f>VLOOKUP(D349,[2]EMPLEOS!$J$9:$M$1054,2,0)</f>
        <v>HILDA</v>
      </c>
      <c r="D349" s="12">
        <v>41694347</v>
      </c>
      <c r="E349" s="7" t="str">
        <f>VLOOKUP(VLOOKUP(D349,[1]Planta!$A$4:$AC$1049,16,0),[1]TipoVinculacion!$A$1:$C$6,3,0)</f>
        <v>Carrera Administrativa</v>
      </c>
      <c r="F349" s="7" t="str">
        <f>VLOOKUP(D349,[1]Planta!$A$4:$AC$1049,8,0)</f>
        <v>ABOGADO</v>
      </c>
      <c r="G349" s="7" t="str">
        <f>IF(VLOOKUP(D349,[1]Planta!$A$4:$AC$1049,10,0)=0," ",VLOOKUP(D349,[1]Planta!$A$4:$AC$1049,10,0))</f>
        <v/>
      </c>
      <c r="H349" s="8">
        <f>VLOOKUP(VLOOKUP(D349,[1]Planta!$A$4:$AC$1049,4,0),[1]Cargos!$A$1:$K$33,6,0)</f>
        <v>3249703</v>
      </c>
      <c r="I349" s="9"/>
    </row>
    <row r="350" spans="1:9" ht="15" x14ac:dyDescent="0.2">
      <c r="A350" s="7" t="str">
        <f>VLOOKUP(D350,[1]Planta!$A$4:$AC$1049,4,0)</f>
        <v>SECRETARIO 440 8</v>
      </c>
      <c r="B350" s="7" t="str">
        <f>TRIM(CONCATENATE(VLOOKUP(D350,[2]EMPLEOS!$J$9:$M$1054,3,0), " ", VLOOKUP(D350,[2]EMPLEOS!$J$9:$M$1054,4,0)))</f>
        <v>GIL TORRES</v>
      </c>
      <c r="C350" s="7" t="str">
        <f>VLOOKUP(D350,[2]EMPLEOS!$J$9:$M$1054,2,0)</f>
        <v>ANGELICA</v>
      </c>
      <c r="D350" s="12">
        <v>41698165</v>
      </c>
      <c r="E350" s="7" t="str">
        <f>VLOOKUP(VLOOKUP(D350,[1]Planta!$A$4:$AC$1049,16,0),[1]TipoVinculacion!$A$1:$C$6,3,0)</f>
        <v>Carrera Administrativa</v>
      </c>
      <c r="F350" s="7" t="str">
        <f>VLOOKUP(D350,[1]Planta!$A$4:$AC$1049,8,0)</f>
        <v>ESTUDIANTE DE DERECHO</v>
      </c>
      <c r="G350" s="7" t="str">
        <f>IF(VLOOKUP(D350,[1]Planta!$A$4:$AC$1049,10,0)=0," ",VLOOKUP(D350,[1]Planta!$A$4:$AC$1049,10,0))</f>
        <v/>
      </c>
      <c r="H350" s="8">
        <f>VLOOKUP(VLOOKUP(D350,[1]Planta!$A$4:$AC$1049,4,0),[1]Cargos!$A$1:$K$33,6,0)</f>
        <v>2314319</v>
      </c>
      <c r="I350" s="9"/>
    </row>
    <row r="351" spans="1:9" ht="15" x14ac:dyDescent="0.2">
      <c r="A351" s="7" t="str">
        <f>VLOOKUP(D351,[1]Planta!$A$4:$AC$1049,4,0)</f>
        <v>PROFESIONAL ESPECIALIZADO 222 7</v>
      </c>
      <c r="B351" s="7" t="str">
        <f>TRIM(CONCATENATE(VLOOKUP(D351,[2]EMPLEOS!$J$9:$M$1054,3,0), " ", VLOOKUP(D351,[2]EMPLEOS!$J$9:$M$1054,4,0)))</f>
        <v>CORREDOR DE ALFONSO</v>
      </c>
      <c r="C351" s="7" t="str">
        <f>VLOOKUP(D351,[2]EMPLEOS!$J$9:$M$1054,2,0)</f>
        <v>GLADYS</v>
      </c>
      <c r="D351" s="12">
        <v>41705450</v>
      </c>
      <c r="E351" s="7" t="str">
        <f>VLOOKUP(VLOOKUP(D351,[1]Planta!$A$4:$AC$1049,16,0),[1]TipoVinculacion!$A$1:$C$6,3,0)</f>
        <v>Carrera Administrativa</v>
      </c>
      <c r="F351" s="7" t="str">
        <f>VLOOKUP(D351,[1]Planta!$A$4:$AC$1049,8,0)</f>
        <v>ADMINISTRADOR PUBLICO</v>
      </c>
      <c r="G351" s="7" t="str">
        <f>IF(VLOOKUP(D351,[1]Planta!$A$4:$AC$1049,10,0)=0," ",VLOOKUP(D351,[1]Planta!$A$4:$AC$1049,10,0))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H351" s="8">
        <f>VLOOKUP(VLOOKUP(D351,[1]Planta!$A$4:$AC$1049,4,0),[1]Cargos!$A$1:$K$33,6,0)</f>
        <v>4143561</v>
      </c>
      <c r="I351" s="9"/>
    </row>
    <row r="352" spans="1:9" ht="15" x14ac:dyDescent="0.2">
      <c r="A352" s="7" t="str">
        <f>VLOOKUP(D352,[1]Planta!$A$4:$AC$1049,4,0)</f>
        <v>PROFESIONAL ESPECIALIZADO 222 7</v>
      </c>
      <c r="B352" s="7" t="str">
        <f>TRIM(CONCATENATE(VLOOKUP(D352,[2]EMPLEOS!$J$9:$M$1054,3,0), " ", VLOOKUP(D352,[2]EMPLEOS!$J$9:$M$1054,4,0)))</f>
        <v>MARTINEZ REY</v>
      </c>
      <c r="C352" s="7" t="str">
        <f>VLOOKUP(D352,[2]EMPLEOS!$J$9:$M$1054,2,0)</f>
        <v>ROSAURA</v>
      </c>
      <c r="D352" s="12">
        <v>41708420</v>
      </c>
      <c r="E352" s="7" t="str">
        <f>VLOOKUP(VLOOKUP(D352,[1]Planta!$A$4:$AC$1049,16,0),[1]TipoVinculacion!$A$1:$C$6,3,0)</f>
        <v>Carrera Administrativa</v>
      </c>
      <c r="F352" s="7" t="str">
        <f>VLOOKUP(D352,[1]Planta!$A$4:$AC$1049,8,0)</f>
        <v>ABOGADO</v>
      </c>
      <c r="G352" s="7" t="str">
        <f>IF(VLOOKUP(D352,[1]Planta!$A$4:$AC$1049,10,0)=0," ",VLOOKUP(D352,[1]Planta!$A$4:$AC$1049,10,0))</f>
        <v>DERECHO PUBLICO FINANCIERO</v>
      </c>
      <c r="H352" s="8">
        <f>VLOOKUP(VLOOKUP(D352,[1]Planta!$A$4:$AC$1049,4,0),[1]Cargos!$A$1:$K$33,6,0)</f>
        <v>4143561</v>
      </c>
      <c r="I352" s="9"/>
    </row>
    <row r="353" spans="1:9" ht="15" x14ac:dyDescent="0.2">
      <c r="A353" s="7" t="str">
        <f>VLOOKUP(D353,[1]Planta!$A$4:$AC$1049,4,0)</f>
        <v>PROFESIONAL ESPECIALIZADO 222 5</v>
      </c>
      <c r="B353" s="7" t="str">
        <f>TRIM(CONCATENATE(VLOOKUP(D353,[2]EMPLEOS!$J$9:$M$1054,3,0), " ", VLOOKUP(D353,[2]EMPLEOS!$J$9:$M$1054,4,0)))</f>
        <v>QUINTERO TRUJILLO</v>
      </c>
      <c r="C353" s="7" t="str">
        <f>VLOOKUP(D353,[2]EMPLEOS!$J$9:$M$1054,2,0)</f>
        <v>YANY</v>
      </c>
      <c r="D353" s="12">
        <v>41709030</v>
      </c>
      <c r="E353" s="7" t="str">
        <f>VLOOKUP(VLOOKUP(D353,[1]Planta!$A$4:$AC$1049,16,0),[1]TipoVinculacion!$A$1:$C$6,3,0)</f>
        <v>Carrera Administrativa</v>
      </c>
      <c r="F353" s="7" t="str">
        <f>VLOOKUP(D353,[1]Planta!$A$4:$AC$1049,8,0)</f>
        <v>ADMINISTRADOR PUBLICO</v>
      </c>
      <c r="G353" s="7" t="str">
        <f>IF(VLOOKUP(D353,[1]Planta!$A$4:$AC$1049,10,0)=0," ",VLOOKUP(D353,[1]Planta!$A$4:$AC$1049,10,0))</f>
        <v>DERECHO PUBLICO Y FINANCIERO</v>
      </c>
      <c r="H353" s="8">
        <f>VLOOKUP(VLOOKUP(D353,[1]Planta!$A$4:$AC$1049,4,0),[1]Cargos!$A$1:$K$33,6,0)</f>
        <v>3834513</v>
      </c>
      <c r="I353" s="9"/>
    </row>
    <row r="354" spans="1:9" ht="15" x14ac:dyDescent="0.2">
      <c r="A354" s="7" t="str">
        <f>VLOOKUP(D354,[1]Planta!$A$4:$AC$1049,4,0)</f>
        <v>TECNICO OPERATIVO 314 5</v>
      </c>
      <c r="B354" s="7" t="str">
        <f>TRIM(CONCATENATE(VLOOKUP(D354,[2]EMPLEOS!$J$9:$M$1054,3,0), " ", VLOOKUP(D354,[2]EMPLEOS!$J$9:$M$1054,4,0)))</f>
        <v>GONZALEZ DE TOVAR</v>
      </c>
      <c r="C354" s="7" t="str">
        <f>VLOOKUP(D354,[2]EMPLEOS!$J$9:$M$1054,2,0)</f>
        <v>RUTH MARLENE</v>
      </c>
      <c r="D354" s="12">
        <v>41715380</v>
      </c>
      <c r="E354" s="7" t="str">
        <f>VLOOKUP(VLOOKUP(D354,[1]Planta!$A$4:$AC$1049,16,0),[1]TipoVinculacion!$A$1:$C$6,3,0)</f>
        <v>Carrera Administrativa</v>
      </c>
      <c r="F354" s="7" t="str">
        <f>VLOOKUP(D354,[1]Planta!$A$4:$AC$1049,8,0)</f>
        <v>TECNICO EN SECRETARIADO EJECUTIVO Y SISTEMAS</v>
      </c>
      <c r="G354" s="7" t="str">
        <f>IF(VLOOKUP(D354,[1]Planta!$A$4:$AC$1049,10,0)=0," ",VLOOKUP(D354,[1]Planta!$A$4:$AC$1049,10,0))</f>
        <v/>
      </c>
      <c r="H354" s="8">
        <f>VLOOKUP(VLOOKUP(D354,[1]Planta!$A$4:$AC$1049,4,0),[1]Cargos!$A$1:$K$33,6,0)</f>
        <v>2517786</v>
      </c>
      <c r="I354" s="9"/>
    </row>
    <row r="355" spans="1:9" ht="15" x14ac:dyDescent="0.2">
      <c r="A355" s="7" t="str">
        <f>VLOOKUP(D355,[1]Planta!$A$4:$AC$1049,4,0)</f>
        <v>PROFESIONAL ESPECIALIZADO 222 5</v>
      </c>
      <c r="B355" s="7" t="str">
        <f>TRIM(CONCATENATE(VLOOKUP(D355,[2]EMPLEOS!$J$9:$M$1054,3,0), " ", VLOOKUP(D355,[2]EMPLEOS!$J$9:$M$1054,4,0)))</f>
        <v>PINZON AVILA</v>
      </c>
      <c r="C355" s="7" t="str">
        <f>VLOOKUP(D355,[2]EMPLEOS!$J$9:$M$1054,2,0)</f>
        <v>ROCIO</v>
      </c>
      <c r="D355" s="12">
        <v>41717311</v>
      </c>
      <c r="E355" s="7" t="str">
        <f>VLOOKUP(VLOOKUP(D355,[1]Planta!$A$4:$AC$1049,16,0),[1]TipoVinculacion!$A$1:$C$6,3,0)</f>
        <v>Carrera Administrativa</v>
      </c>
      <c r="F355" s="7" t="str">
        <f>VLOOKUP(D355,[1]Planta!$A$4:$AC$1049,8,0)</f>
        <v>INGENIERO DE SISTEMAS</v>
      </c>
      <c r="G355" s="7" t="str">
        <f>IF(VLOOKUP(D355,[1]Planta!$A$4:$AC$1049,10,0)=0," ",VLOOKUP(D355,[1]Planta!$A$4:$AC$1049,10,0))</f>
        <v/>
      </c>
      <c r="H355" s="8">
        <f>VLOOKUP(VLOOKUP(D355,[1]Planta!$A$4:$AC$1049,4,0),[1]Cargos!$A$1:$K$33,6,0)</f>
        <v>3834513</v>
      </c>
      <c r="I355" s="9"/>
    </row>
    <row r="356" spans="1:9" ht="15" x14ac:dyDescent="0.2">
      <c r="A356" s="7" t="str">
        <f>VLOOKUP(D356,[1]Planta!$A$4:$AC$1049,4,0)</f>
        <v>SECRETARIO 440 8</v>
      </c>
      <c r="B356" s="7" t="str">
        <f>TRIM(CONCATENATE(VLOOKUP(D356,[2]EMPLEOS!$J$9:$M$1054,3,0), " ", VLOOKUP(D356,[2]EMPLEOS!$J$9:$M$1054,4,0)))</f>
        <v>REYES SUAREZ</v>
      </c>
      <c r="C356" s="7" t="str">
        <f>VLOOKUP(D356,[2]EMPLEOS!$J$9:$M$1054,2,0)</f>
        <v>TULIA MARINA</v>
      </c>
      <c r="D356" s="12">
        <v>41717522</v>
      </c>
      <c r="E356" s="7" t="str">
        <f>VLOOKUP(VLOOKUP(D356,[1]Planta!$A$4:$AC$1049,16,0),[1]TipoVinculacion!$A$1:$C$6,3,0)</f>
        <v>Carrera Administrativa</v>
      </c>
      <c r="F356" s="7" t="str">
        <f>VLOOKUP(D356,[1]Planta!$A$4:$AC$1049,8,0)</f>
        <v>TECNICO EN INGENIERIA DE SISTEMAS</v>
      </c>
      <c r="G356" s="7" t="str">
        <f>IF(VLOOKUP(D356,[1]Planta!$A$4:$AC$1049,10,0)=0," ",VLOOKUP(D356,[1]Planta!$A$4:$AC$1049,10,0))</f>
        <v/>
      </c>
      <c r="H356" s="8">
        <f>VLOOKUP(VLOOKUP(D356,[1]Planta!$A$4:$AC$1049,4,0),[1]Cargos!$A$1:$K$33,6,0)</f>
        <v>2314319</v>
      </c>
      <c r="I356" s="9"/>
    </row>
    <row r="357" spans="1:9" ht="15" x14ac:dyDescent="0.2">
      <c r="A357" s="7" t="str">
        <f>VLOOKUP(D357,[1]Planta!$A$4:$AC$1049,4,0)</f>
        <v>SECRETARIO 440 8</v>
      </c>
      <c r="B357" s="7" t="str">
        <f>TRIM(CONCATENATE(VLOOKUP(D357,[2]EMPLEOS!$J$9:$M$1054,3,0), " ", VLOOKUP(D357,[2]EMPLEOS!$J$9:$M$1054,4,0)))</f>
        <v>RINCON TORRES</v>
      </c>
      <c r="C357" s="7" t="str">
        <f>VLOOKUP(D357,[2]EMPLEOS!$J$9:$M$1054,2,0)</f>
        <v>BLANCA CECILIA</v>
      </c>
      <c r="D357" s="12">
        <v>41718663</v>
      </c>
      <c r="E357" s="7" t="str">
        <f>VLOOKUP(VLOOKUP(D357,[1]Planta!$A$4:$AC$1049,16,0),[1]TipoVinculacion!$A$1:$C$6,3,0)</f>
        <v>Carrera Administrativa</v>
      </c>
      <c r="F357" s="7" t="str">
        <f>VLOOKUP(D357,[1]Planta!$A$4:$AC$1049,8,0)</f>
        <v>BACHILLER ACADEMICO</v>
      </c>
      <c r="G357" s="7" t="str">
        <f>IF(VLOOKUP(D357,[1]Planta!$A$4:$AC$1049,10,0)=0," ",VLOOKUP(D357,[1]Planta!$A$4:$AC$1049,10,0))</f>
        <v/>
      </c>
      <c r="H357" s="8">
        <f>VLOOKUP(VLOOKUP(D357,[1]Planta!$A$4:$AC$1049,4,0),[1]Cargos!$A$1:$K$33,6,0)</f>
        <v>2314319</v>
      </c>
      <c r="I357" s="9"/>
    </row>
    <row r="358" spans="1:9" ht="15" x14ac:dyDescent="0.2">
      <c r="A358" s="7" t="str">
        <f>VLOOKUP(D358,[1]Planta!$A$4:$AC$1049,4,0)</f>
        <v>PROFESIONAL ESPECIALIZADO 222 7</v>
      </c>
      <c r="B358" s="7" t="str">
        <f>TRIM(CONCATENATE(VLOOKUP(D358,[2]EMPLEOS!$J$9:$M$1054,3,0), " ", VLOOKUP(D358,[2]EMPLEOS!$J$9:$M$1054,4,0)))</f>
        <v>LOZANO SANCHEZ</v>
      </c>
      <c r="C358" s="7" t="str">
        <f>VLOOKUP(D358,[2]EMPLEOS!$J$9:$M$1054,2,0)</f>
        <v>ARMANDINA</v>
      </c>
      <c r="D358" s="12">
        <v>41719313</v>
      </c>
      <c r="E358" s="7" t="str">
        <f>VLOOKUP(VLOOKUP(D358,[1]Planta!$A$4:$AC$1049,16,0),[1]TipoVinculacion!$A$1:$C$6,3,0)</f>
        <v>Carrera Administrativa</v>
      </c>
      <c r="F358" s="7" t="str">
        <f>VLOOKUP(D358,[1]Planta!$A$4:$AC$1049,8,0)</f>
        <v>ADMINISTRADOR PUBLICO</v>
      </c>
      <c r="G358" s="7" t="str">
        <f>IF(VLOOKUP(D358,[1]Planta!$A$4:$AC$1049,10,0)=0," ",VLOOKUP(D358,[1]Planta!$A$4:$AC$1049,10,0))</f>
        <v>INSTITUCIONES JURIDICO POLITICAS Y DERECHO PUBLICO</v>
      </c>
      <c r="H358" s="8">
        <f>VLOOKUP(VLOOKUP(D358,[1]Planta!$A$4:$AC$1049,4,0),[1]Cargos!$A$1:$K$33,6,0)</f>
        <v>4143561</v>
      </c>
      <c r="I358" s="9"/>
    </row>
    <row r="359" spans="1:9" ht="15" x14ac:dyDescent="0.2">
      <c r="A359" s="7" t="str">
        <f>VLOOKUP(D359,[1]Planta!$A$4:$AC$1049,4,0)</f>
        <v>SECRETARIO 440 8</v>
      </c>
      <c r="B359" s="7" t="str">
        <f>TRIM(CONCATENATE(VLOOKUP(D359,[2]EMPLEOS!$J$9:$M$1054,3,0), " ", VLOOKUP(D359,[2]EMPLEOS!$J$9:$M$1054,4,0)))</f>
        <v>CEPEDA PEDROZA</v>
      </c>
      <c r="C359" s="7" t="str">
        <f>VLOOKUP(D359,[2]EMPLEOS!$J$9:$M$1054,2,0)</f>
        <v>REINA DE JESUS</v>
      </c>
      <c r="D359" s="12">
        <v>41721070</v>
      </c>
      <c r="E359" s="7" t="str">
        <f>VLOOKUP(VLOOKUP(D359,[1]Planta!$A$4:$AC$1049,16,0),[1]TipoVinculacion!$A$1:$C$6,3,0)</f>
        <v>Carrera Administrativa</v>
      </c>
      <c r="F359" s="7" t="str">
        <f>VLOOKUP(D359,[1]Planta!$A$4:$AC$1049,8,0)</f>
        <v>BACHILLER ACADEMICO</v>
      </c>
      <c r="G359" s="7" t="str">
        <f>IF(VLOOKUP(D359,[1]Planta!$A$4:$AC$1049,10,0)=0," ",VLOOKUP(D359,[1]Planta!$A$4:$AC$1049,10,0))</f>
        <v/>
      </c>
      <c r="H359" s="8">
        <f>VLOOKUP(VLOOKUP(D359,[1]Planta!$A$4:$AC$1049,4,0),[1]Cargos!$A$1:$K$33,6,0)</f>
        <v>2314319</v>
      </c>
      <c r="I359" s="9"/>
    </row>
    <row r="360" spans="1:9" ht="15" x14ac:dyDescent="0.2">
      <c r="A360" s="7" t="str">
        <f>VLOOKUP(D360,[1]Planta!$A$4:$AC$1049,4,0)</f>
        <v>GERENTE 039 1</v>
      </c>
      <c r="B360" s="7" t="str">
        <f>TRIM(CONCATENATE(VLOOKUP(D360,[2]EMPLEOS!$J$9:$M$1054,3,0), " ", VLOOKUP(D360,[2]EMPLEOS!$J$9:$M$1054,4,0)))</f>
        <v>BELTRAN RUSINQUE</v>
      </c>
      <c r="C360" s="7" t="str">
        <f>VLOOKUP(D360,[2]EMPLEOS!$J$9:$M$1054,2,0)</f>
        <v>MARIA INÉS</v>
      </c>
      <c r="D360" s="12">
        <v>41731169</v>
      </c>
      <c r="E360" s="7" t="str">
        <f>VLOOKUP(VLOOKUP(D360,[1]Planta!$A$4:$AC$1049,16,0),[1]TipoVinculacion!$A$1:$C$6,3,0)</f>
        <v>Libre Nombramiento y Remoción</v>
      </c>
      <c r="F360" s="7" t="str">
        <f>VLOOKUP(D360,[1]Planta!$A$4:$AC$1049,8,0)</f>
        <v>ABOGADO</v>
      </c>
      <c r="G360" s="7" t="str">
        <f>IF(VLOOKUP(D360,[1]Planta!$A$4:$AC$1049,10,0)=0," ",VLOOKUP(D360,[1]Planta!$A$4:$AC$1049,10,0))</f>
        <v>INSTITUCIONES JURIDICO PENALES</v>
      </c>
      <c r="H360" s="8">
        <f>VLOOKUP(VLOOKUP(D360,[1]Planta!$A$4:$AC$1049,4,0),[1]Cargos!$A$1:$K$33,6,0)</f>
        <v>5736338</v>
      </c>
      <c r="I360" s="9"/>
    </row>
    <row r="361" spans="1:9" ht="15" x14ac:dyDescent="0.2">
      <c r="A361" s="7" t="str">
        <f>VLOOKUP(D361,[1]Planta!$A$4:$AC$1049,4,0)</f>
        <v>PROFESIONAL UNIVERSITARIO 219 3</v>
      </c>
      <c r="B361" s="7" t="str">
        <f>TRIM(CONCATENATE(VLOOKUP(D361,[2]EMPLEOS!$J$9:$M$1054,3,0), " ", VLOOKUP(D361,[2]EMPLEOS!$J$9:$M$1054,4,0)))</f>
        <v>GENE PRADA</v>
      </c>
      <c r="C361" s="7" t="str">
        <f>VLOOKUP(D361,[2]EMPLEOS!$J$9:$M$1054,2,0)</f>
        <v>LILIAN CARIME</v>
      </c>
      <c r="D361" s="12">
        <v>41731695</v>
      </c>
      <c r="E361" s="7" t="str">
        <f>VLOOKUP(VLOOKUP(D361,[1]Planta!$A$4:$AC$1049,16,0),[1]TipoVinculacion!$A$1:$C$6,3,0)</f>
        <v>Provisional</v>
      </c>
      <c r="F361" s="7" t="str">
        <f>VLOOKUP(D361,[1]Planta!$A$4:$AC$1049,8,0)</f>
        <v>INGENIERO DE SISTEMAS</v>
      </c>
      <c r="G361" s="7" t="str">
        <f>IF(VLOOKUP(D361,[1]Planta!$A$4:$AC$1049,10,0)=0," ",VLOOKUP(D361,[1]Planta!$A$4:$AC$1049,10,0))</f>
        <v>GESTION PUBLICA</v>
      </c>
      <c r="H361" s="8">
        <f>VLOOKUP(VLOOKUP(D361,[1]Planta!$A$4:$AC$1049,4,0),[1]Cargos!$A$1:$K$33,6,0)</f>
        <v>3524263</v>
      </c>
      <c r="I361" s="9"/>
    </row>
    <row r="362" spans="1:9" ht="15" x14ac:dyDescent="0.2">
      <c r="A362" s="7" t="str">
        <f>VLOOKUP(D362,[1]Planta!$A$4:$AC$1049,4,0)</f>
        <v>AUXILIAR DE SERVICIOS GENERALES 470 1</v>
      </c>
      <c r="B362" s="7" t="str">
        <f>TRIM(CONCATENATE(VLOOKUP(D362,[2]EMPLEOS!$J$9:$M$1054,3,0), " ", VLOOKUP(D362,[2]EMPLEOS!$J$9:$M$1054,4,0)))</f>
        <v>LEON FLOR</v>
      </c>
      <c r="C362" s="7" t="str">
        <f>VLOOKUP(D362,[2]EMPLEOS!$J$9:$M$1054,2,0)</f>
        <v>MARINA</v>
      </c>
      <c r="D362" s="12">
        <v>41732974</v>
      </c>
      <c r="E362" s="7" t="str">
        <f>VLOOKUP(VLOOKUP(D362,[1]Planta!$A$4:$AC$1049,16,0),[1]TipoVinculacion!$A$1:$C$6,3,0)</f>
        <v>Provisional</v>
      </c>
      <c r="F362" s="7" t="str">
        <f>VLOOKUP(D362,[1]Planta!$A$4:$AC$1049,8,0)</f>
        <v>PRIMARIA</v>
      </c>
      <c r="G362" s="7" t="str">
        <f>IF(VLOOKUP(D362,[1]Planta!$A$4:$AC$1049,10,0)=0," ",VLOOKUP(D362,[1]Planta!$A$4:$AC$1049,10,0))</f>
        <v/>
      </c>
      <c r="H362" s="8">
        <f>VLOOKUP(VLOOKUP(D362,[1]Planta!$A$4:$AC$1049,4,0),[1]Cargos!$A$1:$K$33,6,0)</f>
        <v>1318487</v>
      </c>
      <c r="I362" s="9"/>
    </row>
    <row r="363" spans="1:9" ht="15" x14ac:dyDescent="0.2">
      <c r="A363" s="7" t="str">
        <f>VLOOKUP(D363,[1]Planta!$A$4:$AC$1049,4,0)</f>
        <v>SECRETARIO 440 8</v>
      </c>
      <c r="B363" s="7" t="str">
        <f>TRIM(CONCATENATE(VLOOKUP(D363,[2]EMPLEOS!$J$9:$M$1054,3,0), " ", VLOOKUP(D363,[2]EMPLEOS!$J$9:$M$1054,4,0)))</f>
        <v>MURILLO SANABRIA</v>
      </c>
      <c r="C363" s="7" t="str">
        <f>VLOOKUP(D363,[2]EMPLEOS!$J$9:$M$1054,2,0)</f>
        <v>LUZ HELENA</v>
      </c>
      <c r="D363" s="12">
        <v>41733909</v>
      </c>
      <c r="E363" s="7" t="str">
        <f>VLOOKUP(VLOOKUP(D363,[1]Planta!$A$4:$AC$1049,16,0),[1]TipoVinculacion!$A$1:$C$6,3,0)</f>
        <v>Provisional</v>
      </c>
      <c r="F363" s="7" t="str">
        <f>VLOOKUP(D363,[1]Planta!$A$4:$AC$1049,8,0)</f>
        <v>SECRETARIO EJECUTIVO</v>
      </c>
      <c r="G363" s="7" t="str">
        <f>IF(VLOOKUP(D363,[1]Planta!$A$4:$AC$1049,10,0)=0," ",VLOOKUP(D363,[1]Planta!$A$4:$AC$1049,10,0))</f>
        <v/>
      </c>
      <c r="H363" s="8">
        <f>VLOOKUP(VLOOKUP(D363,[1]Planta!$A$4:$AC$1049,4,0),[1]Cargos!$A$1:$K$33,6,0)</f>
        <v>2314319</v>
      </c>
      <c r="I363" s="9"/>
    </row>
    <row r="364" spans="1:9" ht="15" x14ac:dyDescent="0.2">
      <c r="A364" s="7" t="str">
        <f>VLOOKUP(D364,[1]Planta!$A$4:$AC$1049,4,0)</f>
        <v>PROFESIONAL UNIVERSITARIO 219 3</v>
      </c>
      <c r="B364" s="7" t="str">
        <f>TRIM(CONCATENATE(VLOOKUP(D364,[2]EMPLEOS!$J$9:$M$1054,3,0), " ", VLOOKUP(D364,[2]EMPLEOS!$J$9:$M$1054,4,0)))</f>
        <v>LOZANO TRIANA</v>
      </c>
      <c r="C364" s="7" t="str">
        <f>VLOOKUP(D364,[2]EMPLEOS!$J$9:$M$1054,2,0)</f>
        <v>ARINDA MARIA</v>
      </c>
      <c r="D364" s="12">
        <v>41745891</v>
      </c>
      <c r="E364" s="7" t="str">
        <f>VLOOKUP(VLOOKUP(D364,[1]Planta!$A$4:$AC$1049,16,0),[1]TipoVinculacion!$A$1:$C$6,3,0)</f>
        <v>Carrera Administrativa</v>
      </c>
      <c r="F364" s="7" t="str">
        <f>VLOOKUP(D364,[1]Planta!$A$4:$AC$1049,8,0)</f>
        <v>CONTADOR PUBLICO</v>
      </c>
      <c r="G364" s="7" t="str">
        <f>IF(VLOOKUP(D364,[1]Planta!$A$4:$AC$1049,10,0)=0," ",VLOOKUP(D364,[1]Planta!$A$4:$AC$1049,10,0))</f>
        <v>GOBIERNO Y CONTROL DEL DISTRITO</v>
      </c>
      <c r="H364" s="8">
        <f>VLOOKUP(VLOOKUP(D364,[1]Planta!$A$4:$AC$1049,4,0),[1]Cargos!$A$1:$K$33,6,0)</f>
        <v>3524263</v>
      </c>
      <c r="I364" s="9"/>
    </row>
    <row r="365" spans="1:9" ht="15" x14ac:dyDescent="0.2">
      <c r="A365" s="7" t="str">
        <f>VLOOKUP(D365,[1]Planta!$A$4:$AC$1049,4,0)</f>
        <v>PROFESIONAL ESPECIALIZADO 222 5</v>
      </c>
      <c r="B365" s="7" t="str">
        <f>TRIM(CONCATENATE(VLOOKUP(D365,[2]EMPLEOS!$J$9:$M$1054,3,0), " ", VLOOKUP(D365,[2]EMPLEOS!$J$9:$M$1054,4,0)))</f>
        <v>ORJUELA PERDOMO</v>
      </c>
      <c r="C365" s="7" t="str">
        <f>VLOOKUP(D365,[2]EMPLEOS!$J$9:$M$1054,2,0)</f>
        <v>NUBIA</v>
      </c>
      <c r="D365" s="12">
        <v>41748016</v>
      </c>
      <c r="E365" s="7" t="str">
        <f>VLOOKUP(VLOOKUP(D365,[1]Planta!$A$4:$AC$1049,16,0),[1]TipoVinculacion!$A$1:$C$6,3,0)</f>
        <v>Carrera Administrativa</v>
      </c>
      <c r="F365" s="7" t="str">
        <f>VLOOKUP(D365,[1]Planta!$A$4:$AC$1049,8,0)</f>
        <v>LICENCIADO EN CIENCIAS SOCIALES Y ECONOMICAS</v>
      </c>
      <c r="G365" s="7" t="str">
        <f>IF(VLOOKUP(D365,[1]Planta!$A$4:$AC$1049,10,0)=0," ",VLOOKUP(D365,[1]Planta!$A$4:$AC$1049,10,0))</f>
        <v>GERENCIA PUBLICA Y CONTROL FISCAL</v>
      </c>
      <c r="H365" s="8">
        <f>VLOOKUP(VLOOKUP(D365,[1]Planta!$A$4:$AC$1049,4,0),[1]Cargos!$A$1:$K$33,6,0)</f>
        <v>3834513</v>
      </c>
      <c r="I365" s="9"/>
    </row>
    <row r="366" spans="1:9" ht="15" x14ac:dyDescent="0.2">
      <c r="A366" s="7" t="str">
        <f>VLOOKUP(D366,[1]Planta!$A$4:$AC$1049,4,0)</f>
        <v>PROFESIONAL ESPECIALIZADO 222 7</v>
      </c>
      <c r="B366" s="7" t="str">
        <f>TRIM(CONCATENATE(VLOOKUP(D366,[2]EMPLEOS!$J$9:$M$1054,3,0), " ", VLOOKUP(D366,[2]EMPLEOS!$J$9:$M$1054,4,0)))</f>
        <v>BARAJAS DUARTE</v>
      </c>
      <c r="C366" s="7" t="str">
        <f>VLOOKUP(D366,[2]EMPLEOS!$J$9:$M$1054,2,0)</f>
        <v>JUDITH TERESA</v>
      </c>
      <c r="D366" s="12">
        <v>41754388</v>
      </c>
      <c r="E366" s="7" t="str">
        <f>VLOOKUP(VLOOKUP(D366,[1]Planta!$A$4:$AC$1049,16,0),[1]TipoVinculacion!$A$1:$C$6,3,0)</f>
        <v>Carrera Administrativa</v>
      </c>
      <c r="F366" s="7" t="str">
        <f>VLOOKUP(D366,[1]Planta!$A$4:$AC$1049,8,0)</f>
        <v>ADMINISTRADOR PUBLICO</v>
      </c>
      <c r="G366" s="7" t="str">
        <f>IF(VLOOKUP(D366,[1]Planta!$A$4:$AC$1049,10,0)=0," ",VLOOKUP(D366,[1]Planta!$A$4:$AC$1049,10,0))</f>
        <v>GESTION PUBLICA</v>
      </c>
      <c r="H366" s="8">
        <f>VLOOKUP(VLOOKUP(D366,[1]Planta!$A$4:$AC$1049,4,0),[1]Cargos!$A$1:$K$33,6,0)</f>
        <v>4143561</v>
      </c>
      <c r="I366" s="9"/>
    </row>
    <row r="367" spans="1:9" ht="15" x14ac:dyDescent="0.2">
      <c r="A367" s="7" t="str">
        <f>VLOOKUP(D367,[1]Planta!$A$4:$AC$1049,4,0)</f>
        <v>PROFESIONAL ESPECIALIZADO 222 7</v>
      </c>
      <c r="B367" s="7" t="str">
        <f>TRIM(CONCATENATE(VLOOKUP(D367,[2]EMPLEOS!$J$9:$M$1054,3,0), " ", VLOOKUP(D367,[2]EMPLEOS!$J$9:$M$1054,4,0)))</f>
        <v>LAYTON HERNANDEZ</v>
      </c>
      <c r="C367" s="7" t="str">
        <f>VLOOKUP(D367,[2]EMPLEOS!$J$9:$M$1054,2,0)</f>
        <v>ARACELY</v>
      </c>
      <c r="D367" s="12">
        <v>41768450</v>
      </c>
      <c r="E367" s="7" t="str">
        <f>VLOOKUP(VLOOKUP(D367,[1]Planta!$A$4:$AC$1049,16,0),[1]TipoVinculacion!$A$1:$C$6,3,0)</f>
        <v>Carrera Administrativa</v>
      </c>
      <c r="F367" s="7" t="str">
        <f>VLOOKUP(D367,[1]Planta!$A$4:$AC$1049,8,0)</f>
        <v>ABOGADO</v>
      </c>
      <c r="G367" s="7" t="str">
        <f>IF(VLOOKUP(D367,[1]Planta!$A$4:$AC$1049,10,0)=0," ",VLOOKUP(D367,[1]Planta!$A$4:$AC$1049,10,0))</f>
        <v>DERECHO ADMINISTRATIVO;GESTION PUBLICA</v>
      </c>
      <c r="H367" s="8">
        <f>VLOOKUP(VLOOKUP(D367,[1]Planta!$A$4:$AC$1049,4,0),[1]Cargos!$A$1:$K$33,6,0)</f>
        <v>4143561</v>
      </c>
      <c r="I367" s="9"/>
    </row>
    <row r="368" spans="1:9" ht="15" x14ac:dyDescent="0.2">
      <c r="A368" s="7" t="str">
        <f>VLOOKUP(D368,[1]Planta!$A$4:$AC$1049,4,0)</f>
        <v>PROFESIONAL ESPECIALIZADO 222 7</v>
      </c>
      <c r="B368" s="7" t="str">
        <f>TRIM(CONCATENATE(VLOOKUP(D368,[2]EMPLEOS!$J$9:$M$1054,3,0), " ", VLOOKUP(D368,[2]EMPLEOS!$J$9:$M$1054,4,0)))</f>
        <v>LUENGAS BECERRA</v>
      </c>
      <c r="C368" s="7" t="str">
        <f>VLOOKUP(D368,[2]EMPLEOS!$J$9:$M$1054,2,0)</f>
        <v>FLOR MARINA</v>
      </c>
      <c r="D368" s="12">
        <v>41770185</v>
      </c>
      <c r="E368" s="7" t="str">
        <f>VLOOKUP(VLOOKUP(D368,[1]Planta!$A$4:$AC$1049,16,0),[1]TipoVinculacion!$A$1:$C$6,3,0)</f>
        <v>Carrera Administrativa</v>
      </c>
      <c r="F368" s="7" t="str">
        <f>VLOOKUP(D368,[1]Planta!$A$4:$AC$1049,8,0)</f>
        <v>ECONOMISTA</v>
      </c>
      <c r="G368" s="7" t="str">
        <f>IF(VLOOKUP(D368,[1]Planta!$A$4:$AC$1049,10,0)=0," ",VLOOKUP(D368,[1]Planta!$A$4:$AC$1049,10,0))</f>
        <v>FINANZAS PUBLICAS</v>
      </c>
      <c r="H368" s="8">
        <f>VLOOKUP(VLOOKUP(D368,[1]Planta!$A$4:$AC$1049,4,0),[1]Cargos!$A$1:$K$33,6,0)</f>
        <v>4143561</v>
      </c>
      <c r="I368" s="9"/>
    </row>
    <row r="369" spans="1:9" ht="15" x14ac:dyDescent="0.2">
      <c r="A369" s="7" t="str">
        <f>VLOOKUP(D369,[1]Planta!$A$4:$AC$1049,4,0)</f>
        <v>PROFESIONAL UNIVERSITARIO 219 3</v>
      </c>
      <c r="B369" s="7" t="str">
        <f>TRIM(CONCATENATE(VLOOKUP(D369,[2]EMPLEOS!$J$9:$M$1054,3,0), " ", VLOOKUP(D369,[2]EMPLEOS!$J$9:$M$1054,4,0)))</f>
        <v>PINTO CAMELO</v>
      </c>
      <c r="C369" s="7" t="str">
        <f>VLOOKUP(D369,[2]EMPLEOS!$J$9:$M$1054,2,0)</f>
        <v>PATRICIA</v>
      </c>
      <c r="D369" s="12">
        <v>41779107</v>
      </c>
      <c r="E369" s="7" t="str">
        <f>VLOOKUP(VLOOKUP(D369,[1]Planta!$A$4:$AC$1049,16,0),[1]TipoVinculacion!$A$1:$C$6,3,0)</f>
        <v>Carrera Administrativa</v>
      </c>
      <c r="F369" s="7" t="str">
        <f>VLOOKUP(D369,[1]Planta!$A$4:$AC$1049,8,0)</f>
        <v>COMUNICADOR SOCIAL</v>
      </c>
      <c r="G369" s="7" t="str">
        <f>IF(VLOOKUP(D369,[1]Planta!$A$4:$AC$1049,10,0)=0," ",VLOOKUP(D369,[1]Planta!$A$4:$AC$1049,10,0))</f>
        <v>GERENCIA DE MERCADEO; OPINION PUBLICA; MAGISTER EN ESTUDIOS POLITICOS; GOBIERNO Y CONTROL DEL DISTRITO CAPITAL</v>
      </c>
      <c r="H369" s="8">
        <f>VLOOKUP(VLOOKUP(D369,[1]Planta!$A$4:$AC$1049,4,0),[1]Cargos!$A$1:$K$33,6,0)</f>
        <v>3524263</v>
      </c>
      <c r="I369" s="9"/>
    </row>
    <row r="370" spans="1:9" ht="15" x14ac:dyDescent="0.2">
      <c r="A370" s="7" t="str">
        <f>VLOOKUP(D370,[1]Planta!$A$4:$AC$1049,4,0)</f>
        <v>PROFESIONAL UNIVERSITARIO 219 3</v>
      </c>
      <c r="B370" s="7" t="str">
        <f>TRIM(CONCATENATE(VLOOKUP(D370,[2]EMPLEOS!$J$9:$M$1054,3,0), " ", VLOOKUP(D370,[2]EMPLEOS!$J$9:$M$1054,4,0)))</f>
        <v>BERNAL CALDERON</v>
      </c>
      <c r="C370" s="7" t="str">
        <f>VLOOKUP(D370,[2]EMPLEOS!$J$9:$M$1054,2,0)</f>
        <v>LUZ STELLA</v>
      </c>
      <c r="D370" s="12">
        <v>41781264</v>
      </c>
      <c r="E370" s="7" t="str">
        <f>VLOOKUP(VLOOKUP(D370,[1]Planta!$A$4:$AC$1049,16,0),[1]TipoVinculacion!$A$1:$C$6,3,0)</f>
        <v>Carrera Administrativa</v>
      </c>
      <c r="F370" s="7" t="str">
        <f>VLOOKUP(D370,[1]Planta!$A$4:$AC$1049,8,0)</f>
        <v>CONTADOR PUBLICO</v>
      </c>
      <c r="G370" s="7" t="str">
        <f>IF(VLOOKUP(D370,[1]Planta!$A$4:$AC$1049,10,0)=0," ",VLOOKUP(D370,[1]Planta!$A$4:$AC$1049,10,0))</f>
        <v>REVISORIA FISCAL</v>
      </c>
      <c r="H370" s="8">
        <f>VLOOKUP(VLOOKUP(D370,[1]Planta!$A$4:$AC$1049,4,0),[1]Cargos!$A$1:$K$33,6,0)</f>
        <v>3524263</v>
      </c>
      <c r="I370" s="9"/>
    </row>
    <row r="371" spans="1:9" ht="15" x14ac:dyDescent="0.2">
      <c r="A371" s="7" t="str">
        <f>VLOOKUP(D371,[1]Planta!$A$4:$AC$1049,4,0)</f>
        <v>PROFESIONAL UNIVERSITARIO 219 3</v>
      </c>
      <c r="B371" s="7" t="str">
        <f>TRIM(CONCATENATE(VLOOKUP(D371,[2]EMPLEOS!$J$9:$M$1054,3,0), " ", VLOOKUP(D371,[2]EMPLEOS!$J$9:$M$1054,4,0)))</f>
        <v>ORTIZ RUBIO</v>
      </c>
      <c r="C371" s="7" t="str">
        <f>VLOOKUP(D371,[2]EMPLEOS!$J$9:$M$1054,2,0)</f>
        <v>LUZ AMPARO</v>
      </c>
      <c r="D371" s="12">
        <v>41783366</v>
      </c>
      <c r="E371" s="7" t="str">
        <f>VLOOKUP(VLOOKUP(D371,[1]Planta!$A$4:$AC$1049,16,0),[1]TipoVinculacion!$A$1:$C$6,3,0)</f>
        <v>Carrera Administrativa</v>
      </c>
      <c r="F371" s="7" t="str">
        <f>VLOOKUP(D371,[1]Planta!$A$4:$AC$1049,8,0)</f>
        <v>CONTADOR PUBLICO</v>
      </c>
      <c r="G371" s="7" t="str">
        <f>IF(VLOOKUP(D371,[1]Planta!$A$4:$AC$1049,10,0)=0," ",VLOOKUP(D371,[1]Planta!$A$4:$AC$1049,10,0))</f>
        <v>ADMINISTRACION ESTRATEGICA DEL CONTROL INTERNO; GOBIERNO Y CONTROL DEL DISTRITO CAPITAL</v>
      </c>
      <c r="H371" s="8">
        <f>VLOOKUP(VLOOKUP(D371,[1]Planta!$A$4:$AC$1049,4,0),[1]Cargos!$A$1:$K$33,6,0)</f>
        <v>3524263</v>
      </c>
      <c r="I371" s="9"/>
    </row>
    <row r="372" spans="1:9" ht="15" x14ac:dyDescent="0.2">
      <c r="A372" s="7" t="str">
        <f>VLOOKUP(D372,[1]Planta!$A$4:$AC$1049,4,0)</f>
        <v>PROFESIONAL UNIVERSITARIO 219 3</v>
      </c>
      <c r="B372" s="7" t="str">
        <f>TRIM(CONCATENATE(VLOOKUP(D372,[2]EMPLEOS!$J$9:$M$1054,3,0), " ", VLOOKUP(D372,[2]EMPLEOS!$J$9:$M$1054,4,0)))</f>
        <v>VARGAS SANCHEZ</v>
      </c>
      <c r="C372" s="7" t="str">
        <f>VLOOKUP(D372,[2]EMPLEOS!$J$9:$M$1054,2,0)</f>
        <v>EMPERATRIZ</v>
      </c>
      <c r="D372" s="12">
        <v>41786947</v>
      </c>
      <c r="E372" s="7" t="str">
        <f>VLOOKUP(VLOOKUP(D372,[1]Planta!$A$4:$AC$1049,16,0),[1]TipoVinculacion!$A$1:$C$6,3,0)</f>
        <v>Carrera Administrativa</v>
      </c>
      <c r="F372" s="7" t="str">
        <f>VLOOKUP(D372,[1]Planta!$A$4:$AC$1049,8,0)</f>
        <v>CONTADOR PUBLICO</v>
      </c>
      <c r="G372" s="7" t="str">
        <f>IF(VLOOKUP(D372,[1]Planta!$A$4:$AC$1049,10,0)=0," ",VLOOKUP(D372,[1]Planta!$A$4:$AC$1049,10,0))</f>
        <v>GOBIERNO Y CONTROL DEL DISTRITO CAPITAL</v>
      </c>
      <c r="H372" s="8">
        <f>VLOOKUP(VLOOKUP(D372,[1]Planta!$A$4:$AC$1049,4,0),[1]Cargos!$A$1:$K$33,6,0)</f>
        <v>3524263</v>
      </c>
      <c r="I372" s="9"/>
    </row>
    <row r="373" spans="1:9" ht="15" x14ac:dyDescent="0.2">
      <c r="A373" s="7" t="str">
        <f>VLOOKUP(D373,[1]Planta!$A$4:$AC$1049,4,0)</f>
        <v>PROFESIONAL UNIVERSITARIO 219 3</v>
      </c>
      <c r="B373" s="7" t="str">
        <f>TRIM(CONCATENATE(VLOOKUP(D373,[2]EMPLEOS!$J$9:$M$1054,3,0), " ", VLOOKUP(D373,[2]EMPLEOS!$J$9:$M$1054,4,0)))</f>
        <v>PULIDO PEREZ</v>
      </c>
      <c r="C373" s="7" t="str">
        <f>VLOOKUP(D373,[2]EMPLEOS!$J$9:$M$1054,2,0)</f>
        <v>CARMEN ROSA</v>
      </c>
      <c r="D373" s="12">
        <v>41787236</v>
      </c>
      <c r="E373" s="7" t="str">
        <f>VLOOKUP(VLOOKUP(D373,[1]Planta!$A$4:$AC$1049,16,0),[1]TipoVinculacion!$A$1:$C$6,3,0)</f>
        <v>Carrera Administrativa</v>
      </c>
      <c r="F373" s="7" t="str">
        <f>VLOOKUP(D373,[1]Planta!$A$4:$AC$1049,8,0)</f>
        <v>ABOGADO</v>
      </c>
      <c r="G373" s="7" t="str">
        <f>IF(VLOOKUP(D373,[1]Planta!$A$4:$AC$1049,10,0)=0," ",VLOOKUP(D373,[1]Planta!$A$4:$AC$1049,10,0))</f>
        <v>SEGUROS; DERECHO PROBATORIO</v>
      </c>
      <c r="H373" s="8">
        <f>VLOOKUP(VLOOKUP(D373,[1]Planta!$A$4:$AC$1049,4,0),[1]Cargos!$A$1:$K$33,6,0)</f>
        <v>3524263</v>
      </c>
      <c r="I373" s="9"/>
    </row>
    <row r="374" spans="1:9" ht="15" x14ac:dyDescent="0.2">
      <c r="A374" s="7" t="str">
        <f>VLOOKUP(D374,[1]Planta!$A$4:$AC$1049,4,0)</f>
        <v>SECRETARIO 440 8</v>
      </c>
      <c r="B374" s="7" t="str">
        <f>TRIM(CONCATENATE(VLOOKUP(D374,[2]EMPLEOS!$J$9:$M$1054,3,0), " ", VLOOKUP(D374,[2]EMPLEOS!$J$9:$M$1054,4,0)))</f>
        <v>PANQUEBA PRECIADO</v>
      </c>
      <c r="C374" s="7" t="str">
        <f>VLOOKUP(D374,[2]EMPLEOS!$J$9:$M$1054,2,0)</f>
        <v>MABEL TULIA</v>
      </c>
      <c r="D374" s="12">
        <v>41790905</v>
      </c>
      <c r="E374" s="7" t="str">
        <f>VLOOKUP(VLOOKUP(D374,[1]Planta!$A$4:$AC$1049,16,0),[1]TipoVinculacion!$A$1:$C$6,3,0)</f>
        <v>Carrera Administrativa</v>
      </c>
      <c r="F374" s="7" t="str">
        <f>VLOOKUP(D374,[1]Planta!$A$4:$AC$1049,8,0)</f>
        <v>SECRETARIA EJECUTIVA</v>
      </c>
      <c r="G374" s="7" t="str">
        <f>IF(VLOOKUP(D374,[1]Planta!$A$4:$AC$1049,10,0)=0," ",VLOOKUP(D374,[1]Planta!$A$4:$AC$1049,10,0))</f>
        <v/>
      </c>
      <c r="H374" s="8">
        <f>VLOOKUP(VLOOKUP(D374,[1]Planta!$A$4:$AC$1049,4,0),[1]Cargos!$A$1:$K$33,6,0)</f>
        <v>2314319</v>
      </c>
      <c r="I374" s="9"/>
    </row>
    <row r="375" spans="1:9" ht="15" x14ac:dyDescent="0.2">
      <c r="A375" s="7" t="str">
        <f>VLOOKUP(D375,[1]Planta!$A$4:$AC$1049,4,0)</f>
        <v>PROFESIONAL UNIVERSITARIO 219 3</v>
      </c>
      <c r="B375" s="7" t="str">
        <f>TRIM(CONCATENATE(VLOOKUP(D375,[2]EMPLEOS!$J$9:$M$1054,3,0), " ", VLOOKUP(D375,[2]EMPLEOS!$J$9:$M$1054,4,0)))</f>
        <v>LEON MAYORGA</v>
      </c>
      <c r="C375" s="7" t="str">
        <f>VLOOKUP(D375,[2]EMPLEOS!$J$9:$M$1054,2,0)</f>
        <v>MYRIAM</v>
      </c>
      <c r="D375" s="12">
        <v>41795904</v>
      </c>
      <c r="E375" s="7" t="str">
        <f>VLOOKUP(VLOOKUP(D375,[1]Planta!$A$4:$AC$1049,16,0),[1]TipoVinculacion!$A$1:$C$6,3,0)</f>
        <v>Carrera Administrativa</v>
      </c>
      <c r="F375" s="7" t="str">
        <f>VLOOKUP(D375,[1]Planta!$A$4:$AC$1049,8,0)</f>
        <v>CONTADOR PUBLICO</v>
      </c>
      <c r="G375" s="7" t="str">
        <f>IF(VLOOKUP(D375,[1]Planta!$A$4:$AC$1049,10,0)=0," ",VLOOKUP(D375,[1]Planta!$A$4:$AC$1049,10,0))</f>
        <v/>
      </c>
      <c r="H375" s="8">
        <f>VLOOKUP(VLOOKUP(D375,[1]Planta!$A$4:$AC$1049,4,0),[1]Cargos!$A$1:$K$33,6,0)</f>
        <v>3524263</v>
      </c>
      <c r="I375" s="9"/>
    </row>
    <row r="376" spans="1:9" ht="15" x14ac:dyDescent="0.2">
      <c r="A376" s="7" t="str">
        <f>VLOOKUP(D376,[1]Planta!$A$4:$AC$1049,4,0)</f>
        <v>DIRECTOR TECNICO 009 4</v>
      </c>
      <c r="B376" s="7" t="str">
        <f>TRIM(CONCATENATE(VLOOKUP(D376,[2]EMPLEOS!$J$9:$M$1054,3,0), " ", VLOOKUP(D376,[2]EMPLEOS!$J$9:$M$1054,4,0)))</f>
        <v>SANCHEZ CACERES</v>
      </c>
      <c r="C376" s="7" t="str">
        <f>VLOOKUP(D376,[2]EMPLEOS!$J$9:$M$1054,2,0)</f>
        <v>BELEN</v>
      </c>
      <c r="D376" s="12">
        <v>41898236</v>
      </c>
      <c r="E376" s="7" t="str">
        <f>VLOOKUP(VLOOKUP(D376,[1]Planta!$A$4:$AC$1049,16,0),[1]TipoVinculacion!$A$1:$C$6,3,0)</f>
        <v>Libre Nombramiento y Remoción</v>
      </c>
      <c r="F376" s="7" t="str">
        <f>VLOOKUP(D376,[1]Planta!$A$4:$AC$1049,8,0)</f>
        <v>ABOGADO</v>
      </c>
      <c r="G376" s="7" t="str">
        <f>IF(VLOOKUP(D376,[1]Planta!$A$4:$AC$1049,10,0)=0," ",VLOOKUP(D376,[1]Planta!$A$4:$AC$1049,10,0))</f>
        <v>DERECHO ADMINISTRATIVO</v>
      </c>
      <c r="H376" s="8">
        <f>VLOOKUP(VLOOKUP(D376,[1]Planta!$A$4:$AC$1049,4,0),[1]Cargos!$A$1:$K$33,6,0)</f>
        <v>7193247</v>
      </c>
      <c r="I376" s="9"/>
    </row>
    <row r="377" spans="1:9" ht="15" x14ac:dyDescent="0.2">
      <c r="A377" s="7" t="str">
        <f>VLOOKUP(D377,[1]Planta!$A$4:$AC$1049,4,0)</f>
        <v>AUXILIAR ADMINISTRATIVO 407 3</v>
      </c>
      <c r="B377" s="7" t="str">
        <f>TRIM(CONCATENATE(VLOOKUP(D377,[2]EMPLEOS!$J$9:$M$1054,3,0), " ", VLOOKUP(D377,[2]EMPLEOS!$J$9:$M$1054,4,0)))</f>
        <v>JARAMILLO PELAEZ</v>
      </c>
      <c r="C377" s="7" t="str">
        <f>VLOOKUP(D377,[2]EMPLEOS!$J$9:$M$1054,2,0)</f>
        <v>MARTHA ELENA</v>
      </c>
      <c r="D377" s="12">
        <v>42052218</v>
      </c>
      <c r="E377" s="7" t="str">
        <f>VLOOKUP(VLOOKUP(D377,[1]Planta!$A$4:$AC$1049,16,0),[1]TipoVinculacion!$A$1:$C$6,3,0)</f>
        <v>Carrera Administrativa</v>
      </c>
      <c r="F377" s="7" t="str">
        <f>VLOOKUP(D377,[1]Planta!$A$4:$AC$1049,8,0)</f>
        <v>BACHILLER ACADEMICO</v>
      </c>
      <c r="G377" s="7" t="str">
        <f>IF(VLOOKUP(D377,[1]Planta!$A$4:$AC$1049,10,0)=0," ",VLOOKUP(D377,[1]Planta!$A$4:$AC$1049,10,0))</f>
        <v/>
      </c>
      <c r="H377" s="8">
        <f>VLOOKUP(VLOOKUP(D377,[1]Planta!$A$4:$AC$1049,4,0),[1]Cargos!$A$1:$K$33,6,0)</f>
        <v>1555886</v>
      </c>
      <c r="I377" s="9"/>
    </row>
    <row r="378" spans="1:9" ht="15" x14ac:dyDescent="0.2">
      <c r="A378" s="7" t="str">
        <f>VLOOKUP(D378,[1]Planta!$A$4:$AC$1049,4,0)</f>
        <v>AUXILIAR DE SERVICIOS GENERALES 470 1</v>
      </c>
      <c r="B378" s="7" t="str">
        <f>TRIM(CONCATENATE(VLOOKUP(D378,[2]EMPLEOS!$J$9:$M$1054,3,0), " ", VLOOKUP(D378,[2]EMPLEOS!$J$9:$M$1054,4,0)))</f>
        <v>GARCES TORRES</v>
      </c>
      <c r="C378" s="7" t="str">
        <f>VLOOKUP(D378,[2]EMPLEOS!$J$9:$M$1054,2,0)</f>
        <v>ALIX DEL SOCORRO</v>
      </c>
      <c r="D378" s="12">
        <v>42680954</v>
      </c>
      <c r="E378" s="7" t="str">
        <f>VLOOKUP(VLOOKUP(D378,[1]Planta!$A$4:$AC$1049,16,0),[1]TipoVinculacion!$A$1:$C$6,3,0)</f>
        <v>Carrera Administrativa</v>
      </c>
      <c r="F378" s="7" t="str">
        <f>VLOOKUP(D378,[1]Planta!$A$4:$AC$1049,8,0)</f>
        <v>BACHILLER ACADEMICO</v>
      </c>
      <c r="G378" s="7" t="str">
        <f>IF(VLOOKUP(D378,[1]Planta!$A$4:$AC$1049,10,0)=0," ",VLOOKUP(D378,[1]Planta!$A$4:$AC$1049,10,0))</f>
        <v/>
      </c>
      <c r="H378" s="8">
        <f>VLOOKUP(VLOOKUP(D378,[1]Planta!$A$4:$AC$1049,4,0),[1]Cargos!$A$1:$K$33,6,0)</f>
        <v>1318487</v>
      </c>
      <c r="I378" s="9"/>
    </row>
    <row r="379" spans="1:9" ht="15" x14ac:dyDescent="0.2">
      <c r="A379" s="7" t="str">
        <f>VLOOKUP(D379,[1]Planta!$A$4:$AC$1049,4,0)</f>
        <v>PROFESIONAL ESPECIALIZADO 222 7</v>
      </c>
      <c r="B379" s="7" t="str">
        <f>TRIM(CONCATENATE(VLOOKUP(D379,[2]EMPLEOS!$J$9:$M$1054,3,0), " ", VLOOKUP(D379,[2]EMPLEOS!$J$9:$M$1054,4,0)))</f>
        <v>GARCIA SALDARRIAGA</v>
      </c>
      <c r="C379" s="7" t="str">
        <f>VLOOKUP(D379,[2]EMPLEOS!$J$9:$M$1054,2,0)</f>
        <v>LADYS</v>
      </c>
      <c r="D379" s="12">
        <v>43157807</v>
      </c>
      <c r="E379" s="7" t="str">
        <f>VLOOKUP(VLOOKUP(D379,[1]Planta!$A$4:$AC$1049,16,0),[1]TipoVinculacion!$A$1:$C$6,3,0)</f>
        <v>Carrera Administrativa</v>
      </c>
      <c r="F379" s="7" t="str">
        <f>VLOOKUP(D379,[1]Planta!$A$4:$AC$1049,8,0)</f>
        <v>ABOGADO</v>
      </c>
      <c r="G379" s="7" t="str">
        <f>IF(VLOOKUP(D379,[1]Planta!$A$4:$AC$1049,10,0)=0," ",VLOOKUP(D379,[1]Planta!$A$4:$AC$1049,10,0))</f>
        <v>DERECHO ADMINISTRATIVO; MAGISTER EN DERECHO ADMINISTRATIVO</v>
      </c>
      <c r="H379" s="8">
        <f>VLOOKUP(VLOOKUP(D379,[1]Planta!$A$4:$AC$1049,4,0),[1]Cargos!$A$1:$K$33,6,0)</f>
        <v>4143561</v>
      </c>
      <c r="I379" s="9"/>
    </row>
    <row r="380" spans="1:9" ht="15" x14ac:dyDescent="0.2">
      <c r="A380" s="7" t="str">
        <f>VLOOKUP(D380,[1]Planta!$A$4:$AC$1049,4,0)</f>
        <v>JEFE DE OFICINA 006 4</v>
      </c>
      <c r="B380" s="7" t="str">
        <f>TRIM(CONCATENATE(VLOOKUP(D380,[2]EMPLEOS!$J$9:$M$1054,3,0), " ", VLOOKUP(D380,[2]EMPLEOS!$J$9:$M$1054,4,0)))</f>
        <v>DUQUE TORO</v>
      </c>
      <c r="C380" s="7" t="str">
        <f>VLOOKUP(D380,[2]EMPLEOS!$J$9:$M$1054,2,0)</f>
        <v xml:space="preserve">VIVIANA  </v>
      </c>
      <c r="D380" s="12">
        <v>43265938</v>
      </c>
      <c r="E380" s="7" t="str">
        <f>VLOOKUP(VLOOKUP(D380,[1]Planta!$A$4:$AC$1049,16,0),[1]TipoVinculacion!$A$1:$C$6,3,0)</f>
        <v>Libre Nombramiento y Remoción</v>
      </c>
      <c r="F380" s="7" t="str">
        <f>VLOOKUP(D380,[1]Planta!$A$4:$AC$1049,8,0)</f>
        <v>CONTADOR PUBLICO</v>
      </c>
      <c r="G380" s="7" t="str">
        <f>IF(VLOOKUP(D380,[1]Planta!$A$4:$AC$1049,10,0)=0," ",VLOOKUP(D380,[1]Planta!$A$4:$AC$1049,10,0))</f>
        <v>FINANZAS</v>
      </c>
      <c r="H380" s="8">
        <f>VLOOKUP(VLOOKUP(D380,[1]Planta!$A$4:$AC$1049,4,0),[1]Cargos!$A$1:$K$33,6,0)</f>
        <v>7193247</v>
      </c>
      <c r="I380" s="9"/>
    </row>
    <row r="381" spans="1:9" ht="15" x14ac:dyDescent="0.2">
      <c r="A381" s="7" t="str">
        <f>VLOOKUP(D381,[1]Planta!$A$4:$AC$1049,4,0)</f>
        <v>SUBDIRECTOR TECNICO 068 3</v>
      </c>
      <c r="B381" s="7" t="str">
        <f>TRIM(CONCATENATE(VLOOKUP(D381,[2]EMPLEOS!$J$9:$M$1054,3,0), " ", VLOOKUP(D381,[2]EMPLEOS!$J$9:$M$1054,4,0)))</f>
        <v>MARTINEZ JARAMILLO</v>
      </c>
      <c r="C381" s="7" t="str">
        <f>VLOOKUP(D381,[2]EMPLEOS!$J$9:$M$1054,2,0)</f>
        <v>CLAUDIA PATRICIA</v>
      </c>
      <c r="D381" s="12">
        <v>43561484</v>
      </c>
      <c r="E381" s="7" t="str">
        <f>VLOOKUP(VLOOKUP(D381,[1]Planta!$A$4:$AC$1049,16,0),[1]TipoVinculacion!$A$1:$C$6,3,0)</f>
        <v>Libre Nombramiento y Remoción</v>
      </c>
      <c r="F381" s="7" t="str">
        <f>VLOOKUP(D381,[1]Planta!$A$4:$AC$1049,8,0)</f>
        <v>ABOGADO</v>
      </c>
      <c r="G381" s="7" t="str">
        <f>IF(VLOOKUP(D381,[1]Planta!$A$4:$AC$1049,10,0)=0," ",VLOOKUP(D381,[1]Planta!$A$4:$AC$1049,10,0))</f>
        <v>DERECHO ADMINISTRATIVO; GERENCIA PUBLICA</v>
      </c>
      <c r="H381" s="8">
        <f>VLOOKUP(VLOOKUP(D381,[1]Planta!$A$4:$AC$1049,4,0),[1]Cargos!$A$1:$K$33,6,0)</f>
        <v>6989664</v>
      </c>
      <c r="I381" s="9"/>
    </row>
    <row r="382" spans="1:9" ht="15" x14ac:dyDescent="0.2">
      <c r="A382" s="7" t="str">
        <f>VLOOKUP(D382,[1]Planta!$A$4:$AC$1049,4,0)</f>
        <v>GERENTE 039 2</v>
      </c>
      <c r="B382" s="7" t="str">
        <f>TRIM(CONCATENATE(VLOOKUP(D382,[2]EMPLEOS!$J$9:$M$1054,3,0), " ", VLOOKUP(D382,[2]EMPLEOS!$J$9:$M$1054,4,0)))</f>
        <v>OSPINA APRAEZ</v>
      </c>
      <c r="C382" s="7" t="str">
        <f>VLOOKUP(D382,[2]EMPLEOS!$J$9:$M$1054,2,0)</f>
        <v>ORIANA MARCELA</v>
      </c>
      <c r="D382" s="12">
        <v>43616385</v>
      </c>
      <c r="E382" s="7" t="str">
        <f>VLOOKUP(VLOOKUP(D382,[1]Planta!$A$4:$AC$1049,16,0),[1]TipoVinculacion!$A$1:$C$6,3,0)</f>
        <v>Libre Nombramiento y Remoción</v>
      </c>
      <c r="F382" s="7" t="str">
        <f>VLOOKUP(D382,[1]Planta!$A$4:$AC$1049,8,0)</f>
        <v>ABOGADO</v>
      </c>
      <c r="G382" s="7" t="str">
        <f>IF(VLOOKUP(D382,[1]Planta!$A$4:$AC$1049,10,0)=0," ",VLOOKUP(D382,[1]Planta!$A$4:$AC$1049,10,0))</f>
        <v>DERECHO FINANCIERO; DERECHO ADMINISTRATIVO</v>
      </c>
      <c r="H382" s="8">
        <f>VLOOKUP(VLOOKUP(D382,[1]Planta!$A$4:$AC$1049,4,0),[1]Cargos!$A$1:$K$33,6,0)</f>
        <v>6823634</v>
      </c>
      <c r="I382" s="9"/>
    </row>
    <row r="383" spans="1:9" ht="15" x14ac:dyDescent="0.2">
      <c r="A383" s="7" t="str">
        <f>VLOOKUP(D383,[1]Planta!$A$4:$AC$1049,4,0)</f>
        <v>SUBDIRECTOR TECNICO 068 3</v>
      </c>
      <c r="B383" s="7" t="str">
        <f>TRIM(CONCATENATE(VLOOKUP(D383,[2]EMPLEOS!$J$9:$M$1054,3,0), " ", VLOOKUP(D383,[2]EMPLEOS!$J$9:$M$1054,4,0)))</f>
        <v>ALDANA GAVIRIA</v>
      </c>
      <c r="C383" s="7" t="str">
        <f>VLOOKUP(D383,[2]EMPLEOS!$J$9:$M$1054,2,0)</f>
        <v>CARMEN DE JESUS</v>
      </c>
      <c r="D383" s="12">
        <v>43830976</v>
      </c>
      <c r="E383" s="7" t="str">
        <f>VLOOKUP(VLOOKUP(D383,[1]Planta!$A$4:$AC$1049,16,0),[1]TipoVinculacion!$A$1:$C$6,3,0)</f>
        <v>Libre Nombramiento y Remoción</v>
      </c>
      <c r="F383" s="7" t="str">
        <f>VLOOKUP(D383,[1]Planta!$A$4:$AC$1049,8,0)</f>
        <v>ADMINISTRADOR DE EMPRESAS</v>
      </c>
      <c r="G383" s="7" t="str">
        <f>IF(VLOOKUP(D383,[1]Planta!$A$4:$AC$1049,10,0)=0," ",VLOOKUP(D383,[1]Planta!$A$4:$AC$1049,10,0))</f>
        <v>GERENCIA EMPRESARIAL</v>
      </c>
      <c r="H383" s="8">
        <f>VLOOKUP(VLOOKUP(D383,[1]Planta!$A$4:$AC$1049,4,0),[1]Cargos!$A$1:$K$33,6,0)</f>
        <v>6989664</v>
      </c>
      <c r="I383" s="9"/>
    </row>
    <row r="384" spans="1:9" ht="15" x14ac:dyDescent="0.2">
      <c r="A384" s="7" t="str">
        <f>VLOOKUP(D384,[1]Planta!$A$4:$AC$1049,4,0)</f>
        <v>GERENTE 039 1</v>
      </c>
      <c r="B384" s="7" t="str">
        <f>TRIM(CONCATENATE(VLOOKUP(D384,[2]EMPLEOS!$J$9:$M$1054,3,0), " ", VLOOKUP(D384,[2]EMPLEOS!$J$9:$M$1054,4,0)))</f>
        <v>PEÑUELA RAMOS</v>
      </c>
      <c r="C384" s="7" t="str">
        <f>VLOOKUP(D384,[2]EMPLEOS!$J$9:$M$1054,2,0)</f>
        <v>LESBIA REGINA</v>
      </c>
      <c r="D384" s="12">
        <v>45448287</v>
      </c>
      <c r="E384" s="7" t="str">
        <f>VLOOKUP(VLOOKUP(D384,[1]Planta!$A$4:$AC$1049,16,0),[1]TipoVinculacion!$A$1:$C$6,3,0)</f>
        <v>Libre Nombramiento y Remoción</v>
      </c>
      <c r="F384" s="7" t="str">
        <f>VLOOKUP(D384,[1]Planta!$A$4:$AC$1049,8,0)</f>
        <v>ABOGADO</v>
      </c>
      <c r="G384" s="7" t="str">
        <f>IF(VLOOKUP(D384,[1]Planta!$A$4:$AC$1049,10,0)=0," ",VLOOKUP(D384,[1]Planta!$A$4:$AC$1049,10,0))</f>
        <v xml:space="preserve"> </v>
      </c>
      <c r="H384" s="8">
        <f>VLOOKUP(VLOOKUP(D384,[1]Planta!$A$4:$AC$1049,4,0),[1]Cargos!$A$1:$K$33,6,0)</f>
        <v>5736338</v>
      </c>
      <c r="I384" s="9"/>
    </row>
    <row r="385" spans="1:9" ht="15" x14ac:dyDescent="0.2">
      <c r="A385" s="7" t="str">
        <f>VLOOKUP(D385,[1]Planta!$A$4:$AC$1049,4,0)</f>
        <v>TECNICO OPERATIVO 314 3</v>
      </c>
      <c r="B385" s="7" t="str">
        <f>TRIM(CONCATENATE(VLOOKUP(D385,[2]EMPLEOS!$J$9:$M$1054,3,0), " ", VLOOKUP(D385,[2]EMPLEOS!$J$9:$M$1054,4,0)))</f>
        <v>GONZALEZ HERRERA</v>
      </c>
      <c r="C385" s="7" t="str">
        <f>VLOOKUP(D385,[2]EMPLEOS!$J$9:$M$1054,2,0)</f>
        <v>GLADYS</v>
      </c>
      <c r="D385" s="12">
        <v>45449513</v>
      </c>
      <c r="E385" s="7" t="str">
        <f>VLOOKUP(VLOOKUP(D385,[1]Planta!$A$4:$AC$1049,16,0),[1]TipoVinculacion!$A$1:$C$6,3,0)</f>
        <v>Provisional</v>
      </c>
      <c r="F385" s="7" t="str">
        <f>VLOOKUP(D385,[1]Planta!$A$4:$AC$1049,8,0)</f>
        <v>INGENIERO INDUSTRIAL</v>
      </c>
      <c r="G385" s="7" t="str">
        <f>IF(VLOOKUP(D385,[1]Planta!$A$4:$AC$1049,10,0)=0," ",VLOOKUP(D385,[1]Planta!$A$4:$AC$1049,10,0))</f>
        <v/>
      </c>
      <c r="H385" s="8">
        <f>VLOOKUP(VLOOKUP(D385,[1]Planta!$A$4:$AC$1049,4,0),[1]Cargos!$A$1:$K$33,6,0)</f>
        <v>2367588</v>
      </c>
      <c r="I385" s="9"/>
    </row>
    <row r="386" spans="1:9" ht="15" x14ac:dyDescent="0.2">
      <c r="A386" s="7" t="str">
        <f>VLOOKUP(D386,[1]Planta!$A$4:$AC$1049,4,0)</f>
        <v>ALMACENISTA GENERAL 215 8</v>
      </c>
      <c r="B386" s="7" t="str">
        <f>TRIM(CONCATENATE(VLOOKUP(D386,[2]EMPLEOS!$J$9:$M$1054,3,0), " ", VLOOKUP(D386,[2]EMPLEOS!$J$9:$M$1054,4,0)))</f>
        <v>MESA CEPEDA</v>
      </c>
      <c r="C386" s="7" t="str">
        <f>VLOOKUP(D386,[2]EMPLEOS!$J$9:$M$1054,2,0)</f>
        <v>STELLA</v>
      </c>
      <c r="D386" s="12">
        <v>46353978</v>
      </c>
      <c r="E386" s="7" t="str">
        <f>VLOOKUP(VLOOKUP(D386,[1]Planta!$A$4:$AC$1049,16,0),[1]TipoVinculacion!$A$1:$C$6,3,0)</f>
        <v>Libre Nombramiento y Remoción</v>
      </c>
      <c r="F386" s="7" t="str">
        <f>VLOOKUP(D386,[1]Planta!$A$4:$AC$1049,8,0)</f>
        <v>ECONOMISTA</v>
      </c>
      <c r="G386" s="7" t="str">
        <f>IF(VLOOKUP(D386,[1]Planta!$A$4:$AC$1049,10,0)=0," ",VLOOKUP(D386,[1]Planta!$A$4:$AC$1049,10,0))</f>
        <v>GERENCIA FINANCIERA</v>
      </c>
      <c r="H386" s="8">
        <f>VLOOKUP(VLOOKUP(D386,[1]Planta!$A$4:$AC$1049,4,0),[1]Cargos!$A$1:$K$33,6,0)</f>
        <v>4397214</v>
      </c>
      <c r="I386" s="9"/>
    </row>
    <row r="387" spans="1:9" ht="15" x14ac:dyDescent="0.2">
      <c r="A387" s="7" t="str">
        <f>VLOOKUP(D387,[1]Planta!$A$4:$AC$1049,4,0)</f>
        <v>PROFESIONAL UNIVERSITARIO 219 3</v>
      </c>
      <c r="B387" s="7" t="str">
        <f>TRIM(CONCATENATE(VLOOKUP(D387,[2]EMPLEOS!$J$9:$M$1054,3,0), " ", VLOOKUP(D387,[2]EMPLEOS!$J$9:$M$1054,4,0)))</f>
        <v>ROJAS ROJAS</v>
      </c>
      <c r="C387" s="7" t="str">
        <f>VLOOKUP(D387,[2]EMPLEOS!$J$9:$M$1054,2,0)</f>
        <v>ZORAIDA EVELINA</v>
      </c>
      <c r="D387" s="12">
        <v>46359128</v>
      </c>
      <c r="E387" s="7" t="str">
        <f>VLOOKUP(VLOOKUP(D387,[1]Planta!$A$4:$AC$1049,16,0),[1]TipoVinculacion!$A$1:$C$6,3,0)</f>
        <v>Carrera Administrativa</v>
      </c>
      <c r="F387" s="7" t="str">
        <f>VLOOKUP(D387,[1]Planta!$A$4:$AC$1049,8,0)</f>
        <v>ADMINISTRADOR PUBLICO</v>
      </c>
      <c r="G387" s="7" t="str">
        <f>IF(VLOOKUP(D387,[1]Planta!$A$4:$AC$1049,10,0)=0," ",VLOOKUP(D387,[1]Planta!$A$4:$AC$1049,10,0))</f>
        <v>GESTION DE ENTIDADES TERRITORIALES</v>
      </c>
      <c r="H387" s="8">
        <f>VLOOKUP(VLOOKUP(D387,[1]Planta!$A$4:$AC$1049,4,0),[1]Cargos!$A$1:$K$33,6,0)</f>
        <v>3524263</v>
      </c>
      <c r="I387" s="9"/>
    </row>
    <row r="388" spans="1:9" ht="15" x14ac:dyDescent="0.2">
      <c r="A388" s="7" t="str">
        <f>VLOOKUP(D388,[1]Planta!$A$4:$AC$1049,4,0)</f>
        <v>DIRECTOR TECNICO 009 4</v>
      </c>
      <c r="B388" s="7" t="str">
        <f>TRIM(CONCATENATE(VLOOKUP(D388,[2]EMPLEOS!$J$9:$M$1054,3,0), " ", VLOOKUP(D388,[2]EMPLEOS!$J$9:$M$1054,4,0)))</f>
        <v>BARON DURAN</v>
      </c>
      <c r="C388" s="7" t="str">
        <f>VLOOKUP(D388,[2]EMPLEOS!$J$9:$M$1054,2,0)</f>
        <v>MARIA ANAYME</v>
      </c>
      <c r="D388" s="12">
        <v>46368556</v>
      </c>
      <c r="E388" s="7" t="str">
        <f>VLOOKUP(VLOOKUP(D388,[1]Planta!$A$4:$AC$1049,16,0),[1]TipoVinculacion!$A$1:$C$6,3,0)</f>
        <v>Libre Nombramiento y Remoción</v>
      </c>
      <c r="F388" s="7" t="str">
        <f>VLOOKUP(D388,[1]Planta!$A$4:$AC$1049,8,0)</f>
        <v>CONTADOR PUBLICO</v>
      </c>
      <c r="G388" s="7" t="str">
        <f>IF(VLOOKUP(D388,[1]Planta!$A$4:$AC$1049,10,0)=0," ",VLOOKUP(D388,[1]Planta!$A$4:$AC$1049,10,0))</f>
        <v xml:space="preserve"> </v>
      </c>
      <c r="H388" s="8">
        <f>VLOOKUP(VLOOKUP(D388,[1]Planta!$A$4:$AC$1049,4,0),[1]Cargos!$A$1:$K$33,6,0)</f>
        <v>7193247</v>
      </c>
      <c r="I388" s="9"/>
    </row>
    <row r="389" spans="1:9" ht="15" x14ac:dyDescent="0.2">
      <c r="A389" s="7" t="str">
        <f>VLOOKUP(D389,[1]Planta!$A$4:$AC$1049,4,0)</f>
        <v>PROFESIONAL UNIVERSITARIO 219 3</v>
      </c>
      <c r="B389" s="7" t="str">
        <f>TRIM(CONCATENATE(VLOOKUP(D389,[2]EMPLEOS!$J$9:$M$1054,3,0), " ", VLOOKUP(D389,[2]EMPLEOS!$J$9:$M$1054,4,0)))</f>
        <v>VIVAS PEREZ</v>
      </c>
      <c r="C389" s="7" t="str">
        <f>VLOOKUP(D389,[2]EMPLEOS!$J$9:$M$1054,2,0)</f>
        <v>DIANA VITALIA</v>
      </c>
      <c r="D389" s="12">
        <v>46383429</v>
      </c>
      <c r="E389" s="7" t="str">
        <f>VLOOKUP(VLOOKUP(D389,[1]Planta!$A$4:$AC$1049,16,0),[1]TipoVinculacion!$A$1:$C$6,3,0)</f>
        <v>Provisional</v>
      </c>
      <c r="F389" s="7" t="str">
        <f>VLOOKUP(D389,[1]Planta!$A$4:$AC$1049,8,0)</f>
        <v>ECONOMISTA</v>
      </c>
      <c r="G389" s="7" t="str">
        <f>IF(VLOOKUP(D389,[1]Planta!$A$4:$AC$1049,10,0)=0," ",VLOOKUP(D389,[1]Planta!$A$4:$AC$1049,10,0))</f>
        <v>GERENCIA DE PROYECTOS</v>
      </c>
      <c r="H389" s="8">
        <f>VLOOKUP(VLOOKUP(D389,[1]Planta!$A$4:$AC$1049,4,0),[1]Cargos!$A$1:$K$33,6,0)</f>
        <v>3524263</v>
      </c>
      <c r="I389" s="9"/>
    </row>
    <row r="390" spans="1:9" ht="15" x14ac:dyDescent="0.2">
      <c r="A390" s="7" t="str">
        <f>VLOOKUP(D390,[1]Planta!$A$4:$AC$1049,4,0)</f>
        <v>TESORERO GENERAL 201 8</v>
      </c>
      <c r="B390" s="7" t="str">
        <f>TRIM(CONCATENATE(VLOOKUP(D390,[2]EMPLEOS!$J$9:$M$1054,3,0), " ", VLOOKUP(D390,[2]EMPLEOS!$J$9:$M$1054,4,0)))</f>
        <v>CHAPARRO FLECHAS</v>
      </c>
      <c r="C390" s="7" t="str">
        <f>VLOOKUP(D390,[2]EMPLEOS!$J$9:$M$1054,2,0)</f>
        <v>GILMA</v>
      </c>
      <c r="D390" s="12">
        <v>46662570</v>
      </c>
      <c r="E390" s="7" t="str">
        <f>VLOOKUP(VLOOKUP(D390,[1]Planta!$A$4:$AC$1049,16,0),[1]TipoVinculacion!$A$1:$C$6,3,0)</f>
        <v>Libre Nombramiento y Remoción</v>
      </c>
      <c r="F390" s="7" t="str">
        <f>VLOOKUP(D390,[1]Planta!$A$4:$AC$1049,8,0)</f>
        <v>CONTADOR PUBLICO</v>
      </c>
      <c r="G390" s="7" t="str">
        <f>IF(VLOOKUP(D390,[1]Planta!$A$4:$AC$1049,10,0)=0," ",VLOOKUP(D390,[1]Planta!$A$4:$AC$1049,10,0))</f>
        <v>CONTRATACION ESTATAL</v>
      </c>
      <c r="H390" s="8">
        <f>VLOOKUP(VLOOKUP(D390,[1]Planta!$A$4:$AC$1049,4,0),[1]Cargos!$A$1:$K$33,6,0)</f>
        <v>4397214</v>
      </c>
      <c r="I390" s="9"/>
    </row>
    <row r="391" spans="1:9" ht="15" x14ac:dyDescent="0.2">
      <c r="A391" s="7" t="str">
        <f>VLOOKUP(D391,[1]Planta!$A$4:$AC$1049,4,0)</f>
        <v>PROFESIONAL ESPECIALIZADO 222 7</v>
      </c>
      <c r="B391" s="7" t="str">
        <f>TRIM(CONCATENATE(VLOOKUP(D391,[2]EMPLEOS!$J$9:$M$1054,3,0), " ", VLOOKUP(D391,[2]EMPLEOS!$J$9:$M$1054,4,0)))</f>
        <v>VALDERRAMA GUTIERREZ</v>
      </c>
      <c r="C391" s="7" t="str">
        <f>VLOOKUP(D391,[2]EMPLEOS!$J$9:$M$1054,2,0)</f>
        <v>JAZMIN ESTHER</v>
      </c>
      <c r="D391" s="12">
        <v>46671039</v>
      </c>
      <c r="E391" s="7" t="str">
        <f>VLOOKUP(VLOOKUP(D391,[1]Planta!$A$4:$AC$1049,16,0),[1]TipoVinculacion!$A$1:$C$6,3,0)</f>
        <v>Carrera Administrativa</v>
      </c>
      <c r="F391" s="7" t="str">
        <f>VLOOKUP(D391,[1]Planta!$A$4:$AC$1049,8,0)</f>
        <v>INGENIERO DE SISTEMAS</v>
      </c>
      <c r="G391" s="7" t="str">
        <f>IF(VLOOKUP(D391,[1]Planta!$A$4:$AC$1049,10,0)=0," ",VLOOKUP(D391,[1]Planta!$A$4:$AC$1049,10,0))</f>
        <v>AUDITORIA DE SISTEMAS</v>
      </c>
      <c r="H391" s="8">
        <f>VLOOKUP(VLOOKUP(D391,[1]Planta!$A$4:$AC$1049,4,0),[1]Cargos!$A$1:$K$33,6,0)</f>
        <v>4143561</v>
      </c>
      <c r="I391" s="9"/>
    </row>
    <row r="392" spans="1:9" ht="15" x14ac:dyDescent="0.2">
      <c r="A392" s="7" t="str">
        <f>VLOOKUP(D392,[1]Planta!$A$4:$AC$1049,4,0)</f>
        <v>PROFESIONAL UNIVERSITARIO 219 1</v>
      </c>
      <c r="B392" s="7" t="str">
        <f>TRIM(CONCATENATE(VLOOKUP(D392,[2]EMPLEOS!$J$9:$M$1054,3,0), " ", VLOOKUP(D392,[2]EMPLEOS!$J$9:$M$1054,4,0)))</f>
        <v>ALVAREZ ARCHILA</v>
      </c>
      <c r="C392" s="7" t="str">
        <f>VLOOKUP(D392,[2]EMPLEOS!$J$9:$M$1054,2,0)</f>
        <v>DIANA MARCELA</v>
      </c>
      <c r="D392" s="12">
        <v>47441296</v>
      </c>
      <c r="E392" s="7" t="str">
        <f>VLOOKUP(VLOOKUP(D392,[1]Planta!$A$4:$AC$1049,16,0),[1]TipoVinculacion!$A$1:$C$6,3,0)</f>
        <v>Provisional</v>
      </c>
      <c r="F392" s="7" t="str">
        <f>VLOOKUP(D392,[1]Planta!$A$4:$AC$1049,8,0)</f>
        <v>DISEÑADOR INDUSTRIAL</v>
      </c>
      <c r="G392" s="7" t="str">
        <f>IF(VLOOKUP(D392,[1]Planta!$A$4:$AC$1049,10,0)=0," ",VLOOKUP(D392,[1]Planta!$A$4:$AC$1049,10,0))</f>
        <v xml:space="preserve"> </v>
      </c>
      <c r="H392" s="8">
        <f>VLOOKUP(VLOOKUP(D392,[1]Planta!$A$4:$AC$1049,4,0),[1]Cargos!$A$1:$K$33,6,0)</f>
        <v>3249703</v>
      </c>
      <c r="I392" s="9"/>
    </row>
    <row r="393" spans="1:9" ht="15" x14ac:dyDescent="0.2">
      <c r="A393" s="7" t="str">
        <f>VLOOKUP(D393,[1]Planta!$A$4:$AC$1049,4,0)</f>
        <v>GERENTE 039 2</v>
      </c>
      <c r="B393" s="7" t="str">
        <f>TRIM(CONCATENATE(VLOOKUP(D393,[2]EMPLEOS!$J$9:$M$1054,3,0), " ", VLOOKUP(D393,[2]EMPLEOS!$J$9:$M$1054,4,0)))</f>
        <v>MENDIETA GONZALEZ</v>
      </c>
      <c r="C393" s="7" t="str">
        <f>VLOOKUP(D393,[2]EMPLEOS!$J$9:$M$1054,2,0)</f>
        <v>DIANA CAROLINA</v>
      </c>
      <c r="D393" s="12">
        <v>47441578</v>
      </c>
      <c r="E393" s="7" t="str">
        <f>VLOOKUP(VLOOKUP(D393,[1]Planta!$A$4:$AC$1049,16,0),[1]TipoVinculacion!$A$1:$C$6,3,0)</f>
        <v>Libre Nombramiento y Remoción</v>
      </c>
      <c r="F393" s="7" t="str">
        <f>VLOOKUP(D393,[1]Planta!$A$4:$AC$1049,8,0)</f>
        <v>ABOGADO - ARQUITECTA</v>
      </c>
      <c r="G393" s="7" t="str">
        <f>IF(VLOOKUP(D393,[1]Planta!$A$4:$AC$1049,10,0)=0," ",VLOOKUP(D393,[1]Planta!$A$4:$AC$1049,10,0))</f>
        <v>DERECHO URBANO</v>
      </c>
      <c r="H393" s="8">
        <f>VLOOKUP(VLOOKUP(D393,[1]Planta!$A$4:$AC$1049,4,0),[1]Cargos!$A$1:$K$33,6,0)</f>
        <v>6823634</v>
      </c>
      <c r="I393" s="9"/>
    </row>
    <row r="394" spans="1:9" ht="15" x14ac:dyDescent="0.2">
      <c r="A394" s="7" t="str">
        <f>VLOOKUP(D394,[1]Planta!$A$4:$AC$1049,4,0)</f>
        <v>GERENTE 039 1</v>
      </c>
      <c r="B394" s="7" t="str">
        <f>TRIM(CONCATENATE(VLOOKUP(D394,[2]EMPLEOS!$J$9:$M$1054,3,0), " ", VLOOKUP(D394,[2]EMPLEOS!$J$9:$M$1054,4,0)))</f>
        <v>SANCHEZ RUBIANO</v>
      </c>
      <c r="C394" s="7" t="str">
        <f>VLOOKUP(D394,[2]EMPLEOS!$J$9:$M$1054,2,0)</f>
        <v>GLORIA ELIZABETH</v>
      </c>
      <c r="D394" s="12">
        <v>51552249</v>
      </c>
      <c r="E394" s="7" t="str">
        <f>VLOOKUP(VLOOKUP(D394,[1]Planta!$A$4:$AC$1049,16,0),[1]TipoVinculacion!$A$1:$C$6,3,0)</f>
        <v>Carrera Administrativa</v>
      </c>
      <c r="F394" s="7" t="str">
        <f>VLOOKUP(D394,[1]Planta!$A$4:$AC$1049,8,0)</f>
        <v>CONTADOR PUBLICO</v>
      </c>
      <c r="G394" s="7" t="str">
        <f>IF(VLOOKUP(D394,[1]Planta!$A$4:$AC$1049,10,0)=0," ",VLOOKUP(D394,[1]Planta!$A$4:$AC$1049,10,0))</f>
        <v>GERENCIA FINANCIERA SISTEMATIZADA</v>
      </c>
      <c r="H394" s="8">
        <f>VLOOKUP(VLOOKUP(D394,[1]Planta!$A$4:$AC$1049,4,0),[1]Cargos!$A$1:$K$33,6,0)</f>
        <v>5736338</v>
      </c>
      <c r="I394" s="9"/>
    </row>
    <row r="395" spans="1:9" ht="15" x14ac:dyDescent="0.2">
      <c r="A395" s="7" t="str">
        <f>VLOOKUP(D395,[1]Planta!$A$4:$AC$1049,4,0)</f>
        <v>PROFESIONAL UNIVERSITARIO 219 3</v>
      </c>
      <c r="B395" s="7" t="str">
        <f>TRIM(CONCATENATE(VLOOKUP(D395,[2]EMPLEOS!$J$9:$M$1054,3,0), " ", VLOOKUP(D395,[2]EMPLEOS!$J$9:$M$1054,4,0)))</f>
        <v>CASAS RODRIGUEZ</v>
      </c>
      <c r="C395" s="7" t="str">
        <f>VLOOKUP(D395,[2]EMPLEOS!$J$9:$M$1054,2,0)</f>
        <v>ELSA</v>
      </c>
      <c r="D395" s="12">
        <v>51552930</v>
      </c>
      <c r="E395" s="7" t="str">
        <f>VLOOKUP(VLOOKUP(D395,[1]Planta!$A$4:$AC$1049,16,0),[1]TipoVinculacion!$A$1:$C$6,3,0)</f>
        <v>Carrera Administrativa</v>
      </c>
      <c r="F395" s="7" t="str">
        <f>VLOOKUP(D395,[1]Planta!$A$4:$AC$1049,8,0)</f>
        <v>ABOGADO</v>
      </c>
      <c r="G395" s="7" t="str">
        <f>IF(VLOOKUP(D395,[1]Planta!$A$4:$AC$1049,10,0)=0," ",VLOOKUP(D395,[1]Planta!$A$4:$AC$1049,10,0))</f>
        <v>DERECHO ADMINISTRATIVO; GERENCIA PUBLICA: DERECHO PENAL Y CRIMINOLOGIA</v>
      </c>
      <c r="H395" s="8">
        <f>VLOOKUP(VLOOKUP(D395,[1]Planta!$A$4:$AC$1049,4,0),[1]Cargos!$A$1:$K$33,6,0)</f>
        <v>3524263</v>
      </c>
      <c r="I395" s="9"/>
    </row>
    <row r="396" spans="1:9" ht="15" x14ac:dyDescent="0.2">
      <c r="A396" s="7" t="str">
        <f>VLOOKUP(D396,[1]Planta!$A$4:$AC$1049,4,0)</f>
        <v>PROFESIONAL ESPECIALIZADO 222 7</v>
      </c>
      <c r="B396" s="7" t="str">
        <f>TRIM(CONCATENATE(VLOOKUP(D396,[2]EMPLEOS!$J$9:$M$1054,3,0), " ", VLOOKUP(D396,[2]EMPLEOS!$J$9:$M$1054,4,0)))</f>
        <v>RESTREPO SANTIAGO</v>
      </c>
      <c r="C396" s="7" t="str">
        <f>VLOOKUP(D396,[2]EMPLEOS!$J$9:$M$1054,2,0)</f>
        <v>MERCY</v>
      </c>
      <c r="D396" s="12">
        <v>51558283</v>
      </c>
      <c r="E396" s="7" t="str">
        <f>VLOOKUP(VLOOKUP(D396,[1]Planta!$A$4:$AC$1049,16,0),[1]TipoVinculacion!$A$1:$C$6,3,0)</f>
        <v>Carrera Administrativa</v>
      </c>
      <c r="F396" s="7" t="str">
        <f>VLOOKUP(D396,[1]Planta!$A$4:$AC$1049,8,0)</f>
        <v>ECONOMISTA</v>
      </c>
      <c r="G396" s="7" t="str">
        <f>IF(VLOOKUP(D396,[1]Planta!$A$4:$AC$1049,10,0)=0," ",VLOOKUP(D396,[1]Planta!$A$4:$AC$1049,10,0))</f>
        <v>ANALISIS Y ADMINISTRACION FINANCIERA; GESTION PUBLICA</v>
      </c>
      <c r="H396" s="8">
        <f>VLOOKUP(VLOOKUP(D396,[1]Planta!$A$4:$AC$1049,4,0),[1]Cargos!$A$1:$K$33,6,0)</f>
        <v>4143561</v>
      </c>
      <c r="I396" s="9"/>
    </row>
    <row r="397" spans="1:9" ht="15" x14ac:dyDescent="0.2">
      <c r="A397" s="7" t="str">
        <f>VLOOKUP(D397,[1]Planta!$A$4:$AC$1049,4,0)</f>
        <v>PROFESIONAL UNIVERSITARIO 219 3</v>
      </c>
      <c r="B397" s="7" t="str">
        <f>TRIM(CONCATENATE(VLOOKUP(D397,[2]EMPLEOS!$J$9:$M$1054,3,0), " ", VLOOKUP(D397,[2]EMPLEOS!$J$9:$M$1054,4,0)))</f>
        <v>REYES VIVAS</v>
      </c>
      <c r="C397" s="7" t="str">
        <f>VLOOKUP(D397,[2]EMPLEOS!$J$9:$M$1054,2,0)</f>
        <v>BERTHA MARINA</v>
      </c>
      <c r="D397" s="12">
        <v>51571730</v>
      </c>
      <c r="E397" s="7" t="str">
        <f>VLOOKUP(VLOOKUP(D397,[1]Planta!$A$4:$AC$1049,16,0),[1]TipoVinculacion!$A$1:$C$6,3,0)</f>
        <v>Carrera Administrativa</v>
      </c>
      <c r="F397" s="7" t="str">
        <f>VLOOKUP(D397,[1]Planta!$A$4:$AC$1049,8,0)</f>
        <v>ABOGADO</v>
      </c>
      <c r="G397" s="7" t="str">
        <f>IF(VLOOKUP(D397,[1]Planta!$A$4:$AC$1049,10,0)=0," ",VLOOKUP(D397,[1]Planta!$A$4:$AC$1049,10,0))</f>
        <v>GERENCIA DE RECURSOS NATURALES; INSTITUCIONES JURIDICAS-LABORALES</v>
      </c>
      <c r="H397" s="8">
        <f>VLOOKUP(VLOOKUP(D397,[1]Planta!$A$4:$AC$1049,4,0),[1]Cargos!$A$1:$K$33,6,0)</f>
        <v>3524263</v>
      </c>
      <c r="I397" s="9"/>
    </row>
    <row r="398" spans="1:9" ht="15" x14ac:dyDescent="0.2">
      <c r="A398" s="7" t="str">
        <f>VLOOKUP(D398,[1]Planta!$A$4:$AC$1049,4,0)</f>
        <v>PROFESIONAL UNIVERSITARIO 219 3</v>
      </c>
      <c r="B398" s="7" t="str">
        <f>TRIM(CONCATENATE(VLOOKUP(D398,[2]EMPLEOS!$J$9:$M$1054,3,0), " ", VLOOKUP(D398,[2]EMPLEOS!$J$9:$M$1054,4,0)))</f>
        <v>AHUMADA 0</v>
      </c>
      <c r="C398" s="7" t="str">
        <f>VLOOKUP(D398,[2]EMPLEOS!$J$9:$M$1054,2,0)</f>
        <v>ROSA ELENA</v>
      </c>
      <c r="D398" s="12">
        <v>51571921</v>
      </c>
      <c r="E398" s="7" t="str">
        <f>VLOOKUP(VLOOKUP(D398,[1]Planta!$A$4:$AC$1049,16,0),[1]TipoVinculacion!$A$1:$C$6,3,0)</f>
        <v>Carrera Administrativa</v>
      </c>
      <c r="F398" s="7" t="str">
        <f>VLOOKUP(D398,[1]Planta!$A$4:$AC$1049,8,0)</f>
        <v>ECONOMISTA</v>
      </c>
      <c r="G398" s="7" t="str">
        <f>IF(VLOOKUP(D398,[1]Planta!$A$4:$AC$1049,10,0)=0," ",VLOOKUP(D398,[1]Planta!$A$4:$AC$1049,10,0))</f>
        <v>ADMINISTRACION DE EMPRESAS</v>
      </c>
      <c r="H398" s="8">
        <f>VLOOKUP(VLOOKUP(D398,[1]Planta!$A$4:$AC$1049,4,0),[1]Cargos!$A$1:$K$33,6,0)</f>
        <v>3524263</v>
      </c>
      <c r="I398" s="9"/>
    </row>
    <row r="399" spans="1:9" ht="15" x14ac:dyDescent="0.2">
      <c r="A399" s="7" t="str">
        <f>VLOOKUP(D399,[1]Planta!$A$4:$AC$1049,4,0)</f>
        <v>PROFESIONAL UNIVERSITARIO 219 3</v>
      </c>
      <c r="B399" s="7" t="str">
        <f>TRIM(CONCATENATE(VLOOKUP(D399,[2]EMPLEOS!$J$9:$M$1054,3,0), " ", VLOOKUP(D399,[2]EMPLEOS!$J$9:$M$1054,4,0)))</f>
        <v>LEAL OLMOS</v>
      </c>
      <c r="C399" s="7" t="str">
        <f>VLOOKUP(D399,[2]EMPLEOS!$J$9:$M$1054,2,0)</f>
        <v>NELLY</v>
      </c>
      <c r="D399" s="12">
        <v>51572720</v>
      </c>
      <c r="E399" s="7" t="str">
        <f>VLOOKUP(VLOOKUP(D399,[1]Planta!$A$4:$AC$1049,16,0),[1]TipoVinculacion!$A$1:$C$6,3,0)</f>
        <v>Carrera Administrativa</v>
      </c>
      <c r="F399" s="7" t="str">
        <f>VLOOKUP(D399,[1]Planta!$A$4:$AC$1049,8,0)</f>
        <v>CONTADOR PUBLICO</v>
      </c>
      <c r="G399" s="7" t="str">
        <f>IF(VLOOKUP(D399,[1]Planta!$A$4:$AC$1049,10,0)=0," ",VLOOKUP(D399,[1]Planta!$A$4:$AC$1049,10,0))</f>
        <v>GERENCIA PUBLICA Y CONTROL FISCAL</v>
      </c>
      <c r="H399" s="8">
        <f>VLOOKUP(VLOOKUP(D399,[1]Planta!$A$4:$AC$1049,4,0),[1]Cargos!$A$1:$K$33,6,0)</f>
        <v>3524263</v>
      </c>
      <c r="I399" s="9"/>
    </row>
    <row r="400" spans="1:9" ht="15" x14ac:dyDescent="0.2">
      <c r="A400" s="7" t="str">
        <f>VLOOKUP(D400,[1]Planta!$A$4:$AC$1049,4,0)</f>
        <v>SECRETARIO 440 7</v>
      </c>
      <c r="B400" s="7" t="str">
        <f>TRIM(CONCATENATE(VLOOKUP(D400,[2]EMPLEOS!$J$9:$M$1054,3,0), " ", VLOOKUP(D400,[2]EMPLEOS!$J$9:$M$1054,4,0)))</f>
        <v>CHAPARRO LUIS</v>
      </c>
      <c r="C400" s="7" t="str">
        <f>VLOOKUP(D400,[2]EMPLEOS!$J$9:$M$1054,2,0)</f>
        <v>ROSALBA</v>
      </c>
      <c r="D400" s="12">
        <v>51575700</v>
      </c>
      <c r="E400" s="7" t="str">
        <f>VLOOKUP(VLOOKUP(D400,[1]Planta!$A$4:$AC$1049,16,0),[1]TipoVinculacion!$A$1:$C$6,3,0)</f>
        <v>Carrera Administrativa</v>
      </c>
      <c r="F400" s="7" t="str">
        <f>VLOOKUP(D400,[1]Planta!$A$4:$AC$1049,8,0)</f>
        <v>BACHILLER ACADEMICO</v>
      </c>
      <c r="G400" s="7" t="str">
        <f>IF(VLOOKUP(D400,[1]Planta!$A$4:$AC$1049,10,0)=0," ",VLOOKUP(D400,[1]Planta!$A$4:$AC$1049,10,0))</f>
        <v/>
      </c>
      <c r="H400" s="8">
        <f>VLOOKUP(VLOOKUP(D400,[1]Planta!$A$4:$AC$1049,4,0),[1]Cargos!$A$1:$K$33,6,0)</f>
        <v>2139470</v>
      </c>
      <c r="I400" s="9"/>
    </row>
    <row r="401" spans="1:9" ht="15" x14ac:dyDescent="0.2">
      <c r="A401" s="7" t="str">
        <f>VLOOKUP(D401,[1]Planta!$A$4:$AC$1049,4,0)</f>
        <v>PROFESIONAL UNIVERSITARIO 219 3</v>
      </c>
      <c r="B401" s="7" t="str">
        <f>TRIM(CONCATENATE(VLOOKUP(D401,[2]EMPLEOS!$J$9:$M$1054,3,0), " ", VLOOKUP(D401,[2]EMPLEOS!$J$9:$M$1054,4,0)))</f>
        <v>CORTES CORTES</v>
      </c>
      <c r="C401" s="7" t="str">
        <f>VLOOKUP(D401,[2]EMPLEOS!$J$9:$M$1054,2,0)</f>
        <v>MYRIAM</v>
      </c>
      <c r="D401" s="12">
        <v>51577690</v>
      </c>
      <c r="E401" s="7" t="str">
        <f>VLOOKUP(VLOOKUP(D401,[1]Planta!$A$4:$AC$1049,16,0),[1]TipoVinculacion!$A$1:$C$6,3,0)</f>
        <v>Carrera Administrativa</v>
      </c>
      <c r="F401" s="7" t="str">
        <f>VLOOKUP(D401,[1]Planta!$A$4:$AC$1049,8,0)</f>
        <v>SOCIOLOGO</v>
      </c>
      <c r="G401" s="7" t="str">
        <f>IF(VLOOKUP(D401,[1]Planta!$A$4:$AC$1049,10,0)=0," ",VLOOKUP(D401,[1]Planta!$A$4:$AC$1049,10,0))</f>
        <v/>
      </c>
      <c r="H401" s="8">
        <f>VLOOKUP(VLOOKUP(D401,[1]Planta!$A$4:$AC$1049,4,0),[1]Cargos!$A$1:$K$33,6,0)</f>
        <v>3524263</v>
      </c>
      <c r="I401" s="9"/>
    </row>
    <row r="402" spans="1:9" ht="15" x14ac:dyDescent="0.2">
      <c r="A402" s="7" t="str">
        <f>VLOOKUP(D402,[1]Planta!$A$4:$AC$1049,4,0)</f>
        <v>PROFESIONAL UNIVERSITARIO 219 3</v>
      </c>
      <c r="B402" s="7" t="str">
        <f>TRIM(CONCATENATE(VLOOKUP(D402,[2]EMPLEOS!$J$9:$M$1054,3,0), " ", VLOOKUP(D402,[2]EMPLEOS!$J$9:$M$1054,4,0)))</f>
        <v>CUELLAR LOPEZ</v>
      </c>
      <c r="C402" s="7" t="str">
        <f>VLOOKUP(D402,[2]EMPLEOS!$J$9:$M$1054,2,0)</f>
        <v>MARTHA CRISTINA</v>
      </c>
      <c r="D402" s="12">
        <v>51578284</v>
      </c>
      <c r="E402" s="7" t="str">
        <f>VLOOKUP(VLOOKUP(D402,[1]Planta!$A$4:$AC$1049,16,0),[1]TipoVinculacion!$A$1:$C$6,3,0)</f>
        <v>Carrera Administrativa</v>
      </c>
      <c r="F402" s="7" t="str">
        <f>VLOOKUP(D402,[1]Planta!$A$4:$AC$1049,8,0)</f>
        <v>ABOGADO</v>
      </c>
      <c r="G402" s="7" t="str">
        <f>IF(VLOOKUP(D402,[1]Planta!$A$4:$AC$1049,10,0)=0," ",VLOOKUP(D402,[1]Planta!$A$4:$AC$1049,10,0))</f>
        <v>DERECHO ADMINISTRATIVO</v>
      </c>
      <c r="H402" s="8">
        <f>VLOOKUP(VLOOKUP(D402,[1]Planta!$A$4:$AC$1049,4,0),[1]Cargos!$A$1:$K$33,6,0)</f>
        <v>3524263</v>
      </c>
      <c r="I402" s="9"/>
    </row>
    <row r="403" spans="1:9" ht="15" x14ac:dyDescent="0.2">
      <c r="A403" s="7" t="str">
        <f>VLOOKUP(D403,[1]Planta!$A$4:$AC$1049,4,0)</f>
        <v>PROFESIONAL ESPECIALIZADO 222 7</v>
      </c>
      <c r="B403" s="7" t="str">
        <f>TRIM(CONCATENATE(VLOOKUP(D403,[2]EMPLEOS!$J$9:$M$1054,3,0), " ", VLOOKUP(D403,[2]EMPLEOS!$J$9:$M$1054,4,0)))</f>
        <v>CACERES CORZO</v>
      </c>
      <c r="C403" s="7" t="str">
        <f>VLOOKUP(D403,[2]EMPLEOS!$J$9:$M$1054,2,0)</f>
        <v>ROSA CECILIA</v>
      </c>
      <c r="D403" s="12">
        <v>51584891</v>
      </c>
      <c r="E403" s="7" t="str">
        <f>VLOOKUP(VLOOKUP(D403,[1]Planta!$A$4:$AC$1049,16,0),[1]TipoVinculacion!$A$1:$C$6,3,0)</f>
        <v>Carrera Administrativa</v>
      </c>
      <c r="F403" s="7" t="str">
        <f>VLOOKUP(D403,[1]Planta!$A$4:$AC$1049,8,0)</f>
        <v>ABOGADO</v>
      </c>
      <c r="G403" s="7" t="str">
        <f>IF(VLOOKUP(D403,[1]Planta!$A$4:$AC$1049,10,0)=0," ",VLOOKUP(D403,[1]Planta!$A$4:$AC$1049,10,0))</f>
        <v>CIENCIAS ADMINISTRATIVAS Y CONSTITUCIONALES</v>
      </c>
      <c r="H403" s="8">
        <f>VLOOKUP(VLOOKUP(D403,[1]Planta!$A$4:$AC$1049,4,0),[1]Cargos!$A$1:$K$33,6,0)</f>
        <v>4143561</v>
      </c>
      <c r="I403" s="9"/>
    </row>
    <row r="404" spans="1:9" ht="15" x14ac:dyDescent="0.2">
      <c r="A404" s="7" t="str">
        <f>VLOOKUP(D404,[1]Planta!$A$4:$AC$1049,4,0)</f>
        <v>PROFESIONAL ESPECIALIZADO 222 7</v>
      </c>
      <c r="B404" s="7" t="str">
        <f>TRIM(CONCATENATE(VLOOKUP(D404,[2]EMPLEOS!$J$9:$M$1054,3,0), " ", VLOOKUP(D404,[2]EMPLEOS!$J$9:$M$1054,4,0)))</f>
        <v>CONTRERAS DE BAUTISTA</v>
      </c>
      <c r="C404" s="7" t="str">
        <f>VLOOKUP(D404,[2]EMPLEOS!$J$9:$M$1054,2,0)</f>
        <v>SORAYA CONSTANZA</v>
      </c>
      <c r="D404" s="12">
        <v>51591831</v>
      </c>
      <c r="E404" s="7" t="str">
        <f>VLOOKUP(VLOOKUP(D404,[1]Planta!$A$4:$AC$1049,16,0),[1]TipoVinculacion!$A$1:$C$6,3,0)</f>
        <v>Carrera Administrativa</v>
      </c>
      <c r="F404" s="7" t="str">
        <f>VLOOKUP(D404,[1]Planta!$A$4:$AC$1049,8,0)</f>
        <v>TRABAJADOR SOCIAL</v>
      </c>
      <c r="G404" s="7" t="str">
        <f>IF(VLOOKUP(D404,[1]Planta!$A$4:$AC$1049,10,0)=0," ",VLOOKUP(D404,[1]Planta!$A$4:$AC$1049,10,0))</f>
        <v>ADMINISTRACION DE LA PLANEACION URBANA Y REGIONAL</v>
      </c>
      <c r="H404" s="8">
        <f>VLOOKUP(VLOOKUP(D404,[1]Planta!$A$4:$AC$1049,4,0),[1]Cargos!$A$1:$K$33,6,0)</f>
        <v>4143561</v>
      </c>
      <c r="I404" s="9"/>
    </row>
    <row r="405" spans="1:9" ht="15" x14ac:dyDescent="0.2">
      <c r="A405" s="7" t="str">
        <f>VLOOKUP(D405,[1]Planta!$A$4:$AC$1049,4,0)</f>
        <v>PROFESIONAL UNIVERSITARIO 219 3</v>
      </c>
      <c r="B405" s="7" t="str">
        <f>TRIM(CONCATENATE(VLOOKUP(D405,[2]EMPLEOS!$J$9:$M$1054,3,0), " ", VLOOKUP(D405,[2]EMPLEOS!$J$9:$M$1054,4,0)))</f>
        <v>GARCIA VELASQUEZ</v>
      </c>
      <c r="C405" s="7" t="str">
        <f>VLOOKUP(D405,[2]EMPLEOS!$J$9:$M$1054,2,0)</f>
        <v>MYRIAM YOLANDA</v>
      </c>
      <c r="D405" s="12">
        <v>51595854</v>
      </c>
      <c r="E405" s="7" t="str">
        <f>VLOOKUP(VLOOKUP(D405,[1]Planta!$A$4:$AC$1049,16,0),[1]TipoVinculacion!$A$1:$C$6,3,0)</f>
        <v>Carrera Administrativa</v>
      </c>
      <c r="F405" s="7" t="str">
        <f>VLOOKUP(D405,[1]Planta!$A$4:$AC$1049,8,0)</f>
        <v>COMUNICADOR SOCIAL</v>
      </c>
      <c r="G405" s="7" t="str">
        <f>IF(VLOOKUP(D405,[1]Planta!$A$4:$AC$1049,10,0)=0," ",VLOOKUP(D405,[1]Planta!$A$4:$AC$1049,10,0))</f>
        <v>GERENCIA SOCIAL</v>
      </c>
      <c r="H405" s="8">
        <f>VLOOKUP(VLOOKUP(D405,[1]Planta!$A$4:$AC$1049,4,0),[1]Cargos!$A$1:$K$33,6,0)</f>
        <v>3524263</v>
      </c>
      <c r="I405" s="9"/>
    </row>
    <row r="406" spans="1:9" ht="15" x14ac:dyDescent="0.2">
      <c r="A406" s="7" t="str">
        <f>VLOOKUP(D406,[1]Planta!$A$4:$AC$1049,4,0)</f>
        <v>PROFESIONAL ESPECIALIZADO 222 5</v>
      </c>
      <c r="B406" s="7" t="str">
        <f>TRIM(CONCATENATE(VLOOKUP(D406,[2]EMPLEOS!$J$9:$M$1054,3,0), " ", VLOOKUP(D406,[2]EMPLEOS!$J$9:$M$1054,4,0)))</f>
        <v>QUINTERO PATINO</v>
      </c>
      <c r="C406" s="7" t="str">
        <f>VLOOKUP(D406,[2]EMPLEOS!$J$9:$M$1054,2,0)</f>
        <v>DILIA ESPERANZA</v>
      </c>
      <c r="D406" s="12">
        <v>51596640</v>
      </c>
      <c r="E406" s="7" t="str">
        <f>VLOOKUP(VLOOKUP(D406,[1]Planta!$A$4:$AC$1049,16,0),[1]TipoVinculacion!$A$1:$C$6,3,0)</f>
        <v>Carrera Administrativa</v>
      </c>
      <c r="F406" s="7" t="str">
        <f>VLOOKUP(D406,[1]Planta!$A$4:$AC$1049,8,0)</f>
        <v>CONTADOR PUBLICO</v>
      </c>
      <c r="G406" s="7" t="str">
        <f>IF(VLOOKUP(D406,[1]Planta!$A$4:$AC$1049,10,0)=0," ",VLOOKUP(D406,[1]Planta!$A$4:$AC$1049,10,0))</f>
        <v>REGIMEN JURIDICO; GOBIERNO Y CONTROL DEL DISTRITO CAPITAL</v>
      </c>
      <c r="H406" s="8">
        <f>VLOOKUP(VLOOKUP(D406,[1]Planta!$A$4:$AC$1049,4,0),[1]Cargos!$A$1:$K$33,6,0)</f>
        <v>3834513</v>
      </c>
      <c r="I406" s="9"/>
    </row>
    <row r="407" spans="1:9" ht="15" x14ac:dyDescent="0.2">
      <c r="A407" s="7" t="str">
        <f>VLOOKUP(D407,[1]Planta!$A$4:$AC$1049,4,0)</f>
        <v>PROFESIONAL UNIVERSITARIO 219 3</v>
      </c>
      <c r="B407" s="7" t="str">
        <f>TRIM(CONCATENATE(VLOOKUP(D407,[2]EMPLEOS!$J$9:$M$1054,3,0), " ", VLOOKUP(D407,[2]EMPLEOS!$J$9:$M$1054,4,0)))</f>
        <v>RATIVA HOWARD</v>
      </c>
      <c r="C407" s="7" t="str">
        <f>VLOOKUP(D407,[2]EMPLEOS!$J$9:$M$1054,2,0)</f>
        <v>WILLIE MAY</v>
      </c>
      <c r="D407" s="12">
        <v>51600581</v>
      </c>
      <c r="E407" s="7" t="str">
        <f>VLOOKUP(VLOOKUP(D407,[1]Planta!$A$4:$AC$1049,16,0),[1]TipoVinculacion!$A$1:$C$6,3,0)</f>
        <v>Carrera Administrativa</v>
      </c>
      <c r="F407" s="7" t="str">
        <f>VLOOKUP(D407,[1]Planta!$A$4:$AC$1049,8,0)</f>
        <v>CONTADOR PUBLICO</v>
      </c>
      <c r="G407" s="7" t="str">
        <f>IF(VLOOKUP(D407,[1]Planta!$A$4:$AC$1049,10,0)=0," ",VLOOKUP(D407,[1]Planta!$A$4:$AC$1049,10,0))</f>
        <v/>
      </c>
      <c r="H407" s="8">
        <f>VLOOKUP(VLOOKUP(D407,[1]Planta!$A$4:$AC$1049,4,0),[1]Cargos!$A$1:$K$33,6,0)</f>
        <v>3524263</v>
      </c>
      <c r="I407" s="9"/>
    </row>
    <row r="408" spans="1:9" ht="15" x14ac:dyDescent="0.2">
      <c r="A408" s="7" t="str">
        <f>VLOOKUP(D408,[1]Planta!$A$4:$AC$1049,4,0)</f>
        <v>PROFESIONAL ESPECIALIZADO 222 7</v>
      </c>
      <c r="B408" s="7" t="str">
        <f>TRIM(CONCATENATE(VLOOKUP(D408,[2]EMPLEOS!$J$9:$M$1054,3,0), " ", VLOOKUP(D408,[2]EMPLEOS!$J$9:$M$1054,4,0)))</f>
        <v>GUZMAN CRUZ</v>
      </c>
      <c r="C408" s="7" t="str">
        <f>VLOOKUP(D408,[2]EMPLEOS!$J$9:$M$1054,2,0)</f>
        <v>LUZ AMPARO</v>
      </c>
      <c r="D408" s="12">
        <v>51601936</v>
      </c>
      <c r="E408" s="7" t="str">
        <f>VLOOKUP(VLOOKUP(D408,[1]Planta!$A$4:$AC$1049,16,0),[1]TipoVinculacion!$A$1:$C$6,3,0)</f>
        <v>Carrera Administrativa</v>
      </c>
      <c r="F408" s="7" t="str">
        <f>VLOOKUP(D408,[1]Planta!$A$4:$AC$1049,8,0)</f>
        <v>CONTADOR PUBLICO</v>
      </c>
      <c r="G408" s="7" t="str">
        <f>IF(VLOOKUP(D408,[1]Planta!$A$4:$AC$1049,10,0)=0," ",VLOOKUP(D408,[1]Planta!$A$4:$AC$1049,10,0))</f>
        <v>AUDITORIA Y CONTROL</v>
      </c>
      <c r="H408" s="8">
        <f>VLOOKUP(VLOOKUP(D408,[1]Planta!$A$4:$AC$1049,4,0),[1]Cargos!$A$1:$K$33,6,0)</f>
        <v>4143561</v>
      </c>
      <c r="I408" s="9"/>
    </row>
    <row r="409" spans="1:9" ht="15" x14ac:dyDescent="0.2">
      <c r="A409" s="7" t="str">
        <f>VLOOKUP(D409,[1]Planta!$A$4:$AC$1049,4,0)</f>
        <v>ASESOR 105 1</v>
      </c>
      <c r="B409" s="7" t="str">
        <f>TRIM(CONCATENATE(VLOOKUP(D409,[2]EMPLEOS!$J$9:$M$1054,3,0), " ", VLOOKUP(D409,[2]EMPLEOS!$J$9:$M$1054,4,0)))</f>
        <v>MIKAN CRUZ</v>
      </c>
      <c r="C409" s="7" t="str">
        <f>VLOOKUP(D409,[2]EMPLEOS!$J$9:$M$1054,2,0)</f>
        <v>MARTHA CECILIA</v>
      </c>
      <c r="D409" s="12">
        <v>51603474</v>
      </c>
      <c r="E409" s="7" t="str">
        <f>VLOOKUP(VLOOKUP(D409,[1]Planta!$A$4:$AC$1049,16,0),[1]TipoVinculacion!$A$1:$C$6,3,0)</f>
        <v>Libre Nombramiento y Remoción</v>
      </c>
      <c r="F409" s="7" t="str">
        <f>VLOOKUP(D409,[1]Planta!$A$4:$AC$1049,8,0)</f>
        <v>CONTADOR PUBLICO</v>
      </c>
      <c r="G409" s="7" t="str">
        <f>IF(VLOOKUP(D409,[1]Planta!$A$4:$AC$1049,10,0)=0," ",VLOOKUP(D409,[1]Planta!$A$4:$AC$1049,10,0))</f>
        <v>ADMINISTRACION ESTRATEGICA DEL CONTROL INTERNO; GERENCIA SOCIAL</v>
      </c>
      <c r="H409" s="8">
        <f>VLOOKUP(VLOOKUP(D409,[1]Planta!$A$4:$AC$1049,4,0),[1]Cargos!$A$1:$K$33,6,0)</f>
        <v>5736338</v>
      </c>
      <c r="I409" s="9"/>
    </row>
    <row r="410" spans="1:9" ht="15" x14ac:dyDescent="0.2">
      <c r="A410" s="7" t="str">
        <f>VLOOKUP(D410,[1]Planta!$A$4:$AC$1049,4,0)</f>
        <v>DIRECTOR TECNICO 009 4</v>
      </c>
      <c r="B410" s="7" t="str">
        <f>TRIM(CONCATENATE(VLOOKUP(D410,[2]EMPLEOS!$J$9:$M$1054,3,0), " ", VLOOKUP(D410,[2]EMPLEOS!$J$9:$M$1054,4,0)))</f>
        <v>MONROY MERCEDES</v>
      </c>
      <c r="C410" s="7" t="str">
        <f>VLOOKUP(D410,[2]EMPLEOS!$J$9:$M$1054,2,0)</f>
        <v>YUNDA</v>
      </c>
      <c r="D410" s="12">
        <v>51606647</v>
      </c>
      <c r="E410" s="7" t="str">
        <f>VLOOKUP(VLOOKUP(D410,[1]Planta!$A$4:$AC$1049,16,0),[1]TipoVinculacion!$A$1:$C$6,3,0)</f>
        <v>Libre Nombramiento y Remoción</v>
      </c>
      <c r="F410" s="7" t="str">
        <f>VLOOKUP(D410,[1]Planta!$A$4:$AC$1049,8,0)</f>
        <v>ABOGADO</v>
      </c>
      <c r="G410" s="7" t="str">
        <f>IF(VLOOKUP(D410,[1]Planta!$A$4:$AC$1049,10,0)=0," ",VLOOKUP(D410,[1]Planta!$A$4:$AC$1049,10,0))</f>
        <v>SERVICIOS PUBLICOS DOMICILIARIOS; DERECHO ADMINISTRATIVO</v>
      </c>
      <c r="H410" s="8">
        <f>VLOOKUP(VLOOKUP(D410,[1]Planta!$A$4:$AC$1049,4,0),[1]Cargos!$A$1:$K$33,6,0)</f>
        <v>7193247</v>
      </c>
      <c r="I410" s="9"/>
    </row>
    <row r="411" spans="1:9" ht="15" x14ac:dyDescent="0.2">
      <c r="A411" s="7" t="str">
        <f>VLOOKUP(D411,[1]Planta!$A$4:$AC$1049,4,0)</f>
        <v>PROFESIONAL ESPECIALIZADO 222 5</v>
      </c>
      <c r="B411" s="7" t="str">
        <f>TRIM(CONCATENATE(VLOOKUP(D411,[2]EMPLEOS!$J$9:$M$1054,3,0), " ", VLOOKUP(D411,[2]EMPLEOS!$J$9:$M$1054,4,0)))</f>
        <v>RAMIREZ CASTANEDA</v>
      </c>
      <c r="C411" s="7" t="str">
        <f>VLOOKUP(D411,[2]EMPLEOS!$J$9:$M$1054,2,0)</f>
        <v>OLIVA</v>
      </c>
      <c r="D411" s="12">
        <v>51610925</v>
      </c>
      <c r="E411" s="7" t="str">
        <f>VLOOKUP(VLOOKUP(D411,[1]Planta!$A$4:$AC$1049,16,0),[1]TipoVinculacion!$A$1:$C$6,3,0)</f>
        <v>Carrera Administrativa</v>
      </c>
      <c r="F411" s="7" t="str">
        <f>VLOOKUP(D411,[1]Planta!$A$4:$AC$1049,8,0)</f>
        <v>INGENIERO DE SISTEMAS</v>
      </c>
      <c r="G411" s="7" t="str">
        <f>IF(VLOOKUP(D411,[1]Planta!$A$4:$AC$1049,10,0)=0," ",VLOOKUP(D411,[1]Planta!$A$4:$AC$1049,10,0))</f>
        <v>AUDITORIA DE SISTEMAS; GERENCIA PUBLICA Y CONTROL FISCAL; MAGISTER EN GESTION DE LAS ORGANIZACIONES</v>
      </c>
      <c r="H411" s="8">
        <f>VLOOKUP(VLOOKUP(D411,[1]Planta!$A$4:$AC$1049,4,0),[1]Cargos!$A$1:$K$33,6,0)</f>
        <v>3834513</v>
      </c>
      <c r="I411" s="9"/>
    </row>
    <row r="412" spans="1:9" ht="15" x14ac:dyDescent="0.2">
      <c r="A412" s="7" t="str">
        <f>VLOOKUP(D412,[1]Planta!$A$4:$AC$1049,4,0)</f>
        <v>PROFESIONAL UNIVERSITARIO 219 3</v>
      </c>
      <c r="B412" s="7" t="str">
        <f>TRIM(CONCATENATE(VLOOKUP(D412,[2]EMPLEOS!$J$9:$M$1054,3,0), " ", VLOOKUP(D412,[2]EMPLEOS!$J$9:$M$1054,4,0)))</f>
        <v>DURAN RUIZ</v>
      </c>
      <c r="C412" s="7" t="str">
        <f>VLOOKUP(D412,[2]EMPLEOS!$J$9:$M$1054,2,0)</f>
        <v>CARLOTA</v>
      </c>
      <c r="D412" s="12">
        <v>51611079</v>
      </c>
      <c r="E412" s="7" t="str">
        <f>VLOOKUP(VLOOKUP(D412,[1]Planta!$A$4:$AC$1049,16,0),[1]TipoVinculacion!$A$1:$C$6,3,0)</f>
        <v>Carrera Administrativa</v>
      </c>
      <c r="F412" s="7" t="str">
        <f>VLOOKUP(D412,[1]Planta!$A$4:$AC$1049,8,0)</f>
        <v>INGENIERO DE SISTEMAS</v>
      </c>
      <c r="G412" s="7" t="str">
        <f>IF(VLOOKUP(D412,[1]Planta!$A$4:$AC$1049,10,0)=0," ",VLOOKUP(D412,[1]Planta!$A$4:$AC$1049,10,0))</f>
        <v>AUDITORIA DE SISTEMAS</v>
      </c>
      <c r="H412" s="8">
        <f>VLOOKUP(VLOOKUP(D412,[1]Planta!$A$4:$AC$1049,4,0),[1]Cargos!$A$1:$K$33,6,0)</f>
        <v>3524263</v>
      </c>
      <c r="I412" s="9"/>
    </row>
    <row r="413" spans="1:9" ht="15" x14ac:dyDescent="0.2">
      <c r="A413" s="7" t="str">
        <f>VLOOKUP(D413,[1]Planta!$A$4:$AC$1049,4,0)</f>
        <v>PROFESIONAL ESPECIALIZADO 222 7</v>
      </c>
      <c r="B413" s="7" t="str">
        <f>TRIM(CONCATENATE(VLOOKUP(D413,[2]EMPLEOS!$J$9:$M$1054,3,0), " ", VLOOKUP(D413,[2]EMPLEOS!$J$9:$M$1054,4,0)))</f>
        <v>CASALLAS CONTRERAS</v>
      </c>
      <c r="C413" s="7" t="str">
        <f>VLOOKUP(D413,[2]EMPLEOS!$J$9:$M$1054,2,0)</f>
        <v>BLANCA CECILIA</v>
      </c>
      <c r="D413" s="12">
        <v>51619007</v>
      </c>
      <c r="E413" s="7" t="str">
        <f>VLOOKUP(VLOOKUP(D413,[1]Planta!$A$4:$AC$1049,16,0),[1]TipoVinculacion!$A$1:$C$6,3,0)</f>
        <v>Carrera Administrativa</v>
      </c>
      <c r="F413" s="7" t="str">
        <f>VLOOKUP(D413,[1]Planta!$A$4:$AC$1049,8,0)</f>
        <v>ECONOMISTA</v>
      </c>
      <c r="G413" s="7" t="str">
        <f>IF(VLOOKUP(D413,[1]Planta!$A$4:$AC$1049,10,0)=0," ",VLOOKUP(D413,[1]Planta!$A$4:$AC$1049,10,0))</f>
        <v>GERENCIA FINANCIERA</v>
      </c>
      <c r="H413" s="8">
        <f>VLOOKUP(VLOOKUP(D413,[1]Planta!$A$4:$AC$1049,4,0),[1]Cargos!$A$1:$K$33,6,0)</f>
        <v>4143561</v>
      </c>
      <c r="I413" s="9"/>
    </row>
    <row r="414" spans="1:9" ht="15" x14ac:dyDescent="0.2">
      <c r="A414" s="7" t="str">
        <f>VLOOKUP(D414,[1]Planta!$A$4:$AC$1049,4,0)</f>
        <v>PROFESIONAL ESPECIALIZADO 222 7</v>
      </c>
      <c r="B414" s="7" t="str">
        <f>TRIM(CONCATENATE(VLOOKUP(D414,[2]EMPLEOS!$J$9:$M$1054,3,0), " ", VLOOKUP(D414,[2]EMPLEOS!$J$9:$M$1054,4,0)))</f>
        <v>MEDINA LOZADA</v>
      </c>
      <c r="C414" s="7" t="str">
        <f>VLOOKUP(D414,[2]EMPLEOS!$J$9:$M$1054,2,0)</f>
        <v>SANDRA ROCIO</v>
      </c>
      <c r="D414" s="12">
        <v>51628796</v>
      </c>
      <c r="E414" s="7" t="str">
        <f>VLOOKUP(VLOOKUP(D414,[1]Planta!$A$4:$AC$1049,16,0),[1]TipoVinculacion!$A$1:$C$6,3,0)</f>
        <v>Carrera Administrativa</v>
      </c>
      <c r="F414" s="7" t="str">
        <f>VLOOKUP(D414,[1]Planta!$A$4:$AC$1049,8,0)</f>
        <v>CONTADOR PUBLICO</v>
      </c>
      <c r="G414" s="7" t="str">
        <f>IF(VLOOKUP(D414,[1]Planta!$A$4:$AC$1049,10,0)=0," ",VLOOKUP(D414,[1]Planta!$A$4:$AC$1049,10,0))</f>
        <v>GERENCIA DE IMPUESTOS; GOBIERNO Y CONTROL DEL DISTRITO CAPITAL</v>
      </c>
      <c r="H414" s="8">
        <f>VLOOKUP(VLOOKUP(D414,[1]Planta!$A$4:$AC$1049,4,0),[1]Cargos!$A$1:$K$33,6,0)</f>
        <v>4143561</v>
      </c>
      <c r="I414" s="9"/>
    </row>
    <row r="415" spans="1:9" ht="15" x14ac:dyDescent="0.2">
      <c r="A415" s="7" t="str">
        <f>VLOOKUP(D415,[1]Planta!$A$4:$AC$1049,4,0)</f>
        <v>PROFESIONAL ESPECIALIZADO 222 7</v>
      </c>
      <c r="B415" s="7" t="str">
        <f>TRIM(CONCATENATE(VLOOKUP(D415,[2]EMPLEOS!$J$9:$M$1054,3,0), " ", VLOOKUP(D415,[2]EMPLEOS!$J$9:$M$1054,4,0)))</f>
        <v>BERNAL ROMERO</v>
      </c>
      <c r="C415" s="7" t="str">
        <f>VLOOKUP(D415,[2]EMPLEOS!$J$9:$M$1054,2,0)</f>
        <v>MARTHA STELLA</v>
      </c>
      <c r="D415" s="12">
        <v>51631730</v>
      </c>
      <c r="E415" s="7" t="str">
        <f>VLOOKUP(VLOOKUP(D415,[1]Planta!$A$4:$AC$1049,16,0),[1]TipoVinculacion!$A$1:$C$6,3,0)</f>
        <v>Carrera Administrativa</v>
      </c>
      <c r="F415" s="7" t="str">
        <f>VLOOKUP(D415,[1]Planta!$A$4:$AC$1049,8,0)</f>
        <v>INGENIERO INDUSTRIAL</v>
      </c>
      <c r="G415" s="7" t="str">
        <f>IF(VLOOKUP(D415,[1]Planta!$A$4:$AC$1049,10,0)=0," ",VLOOKUP(D415,[1]Planta!$A$4:$AC$1049,10,0))</f>
        <v>FINANZAS PRIVADAS</v>
      </c>
      <c r="H415" s="8">
        <f>VLOOKUP(VLOOKUP(D415,[1]Planta!$A$4:$AC$1049,4,0),[1]Cargos!$A$1:$K$33,6,0)</f>
        <v>4143561</v>
      </c>
      <c r="I415" s="9"/>
    </row>
    <row r="416" spans="1:9" ht="15" x14ac:dyDescent="0.2">
      <c r="A416" s="7" t="str">
        <f>VLOOKUP(D416,[1]Planta!$A$4:$AC$1049,4,0)</f>
        <v>PROFESIONAL UNIVERSITARIO 219 1</v>
      </c>
      <c r="B416" s="7" t="str">
        <f>TRIM(CONCATENATE(VLOOKUP(D416,[2]EMPLEOS!$J$9:$M$1054,3,0), " ", VLOOKUP(D416,[2]EMPLEOS!$J$9:$M$1054,4,0)))</f>
        <v>MARIN MAHECHA</v>
      </c>
      <c r="C416" s="7" t="str">
        <f>VLOOKUP(D416,[2]EMPLEOS!$J$9:$M$1054,2,0)</f>
        <v>ESPERANZA</v>
      </c>
      <c r="D416" s="12">
        <v>51632319</v>
      </c>
      <c r="E416" s="7" t="str">
        <f>VLOOKUP(VLOOKUP(D416,[1]Planta!$A$4:$AC$1049,16,0),[1]TipoVinculacion!$A$1:$C$6,3,0)</f>
        <v>Periodo de Prueba</v>
      </c>
      <c r="F416" s="7" t="str">
        <f>VLOOKUP(D416,[1]Planta!$A$4:$AC$1049,8,0)</f>
        <v>ODONTOLOGO</v>
      </c>
      <c r="G416" s="7" t="str">
        <f>IF(VLOOKUP(D416,[1]Planta!$A$4:$AC$1049,10,0)=0," ",VLOOKUP(D416,[1]Planta!$A$4:$AC$1049,10,0))</f>
        <v xml:space="preserve"> </v>
      </c>
      <c r="H416" s="8">
        <f>VLOOKUP(VLOOKUP(D416,[1]Planta!$A$4:$AC$1049,4,0),[1]Cargos!$A$1:$K$33,6,0)</f>
        <v>3249703</v>
      </c>
      <c r="I416" s="9"/>
    </row>
    <row r="417" spans="1:9" ht="15" x14ac:dyDescent="0.2">
      <c r="A417" s="7" t="str">
        <f>VLOOKUP(D417,[1]Planta!$A$4:$AC$1049,4,0)</f>
        <v>TECNICO OPERATIVO 314 5</v>
      </c>
      <c r="B417" s="7" t="str">
        <f>TRIM(CONCATENATE(VLOOKUP(D417,[2]EMPLEOS!$J$9:$M$1054,3,0), " ", VLOOKUP(D417,[2]EMPLEOS!$J$9:$M$1054,4,0)))</f>
        <v>RODRIGUEZ FONSECA</v>
      </c>
      <c r="C417" s="7" t="str">
        <f>VLOOKUP(D417,[2]EMPLEOS!$J$9:$M$1054,2,0)</f>
        <v>MARGARITA</v>
      </c>
      <c r="D417" s="12">
        <v>51633675</v>
      </c>
      <c r="E417" s="7" t="str">
        <f>VLOOKUP(VLOOKUP(D417,[1]Planta!$A$4:$AC$1049,16,0),[1]TipoVinculacion!$A$1:$C$6,3,0)</f>
        <v>Carrera Administrativa</v>
      </c>
      <c r="F417" s="7" t="str">
        <f>VLOOKUP(D417,[1]Planta!$A$4:$AC$1049,8,0)</f>
        <v>TECNICO PROFESIONAL EN SECRETARIADO EJECUTIVO Y DE SISTEMAS</v>
      </c>
      <c r="G417" s="7" t="str">
        <f>IF(VLOOKUP(D417,[1]Planta!$A$4:$AC$1049,10,0)=0," ",VLOOKUP(D417,[1]Planta!$A$4:$AC$1049,10,0))</f>
        <v/>
      </c>
      <c r="H417" s="8">
        <f>VLOOKUP(VLOOKUP(D417,[1]Planta!$A$4:$AC$1049,4,0),[1]Cargos!$A$1:$K$33,6,0)</f>
        <v>2517786</v>
      </c>
      <c r="I417" s="9"/>
    </row>
    <row r="418" spans="1:9" ht="15" x14ac:dyDescent="0.2">
      <c r="A418" s="7" t="str">
        <f>VLOOKUP(D418,[1]Planta!$A$4:$AC$1049,4,0)</f>
        <v>PROFESIONAL ESPECIALIZADO 222 7</v>
      </c>
      <c r="B418" s="7" t="str">
        <f>TRIM(CONCATENATE(VLOOKUP(D418,[2]EMPLEOS!$J$9:$M$1054,3,0), " ", VLOOKUP(D418,[2]EMPLEOS!$J$9:$M$1054,4,0)))</f>
        <v>PINZON GONZALEZ</v>
      </c>
      <c r="C418" s="7" t="str">
        <f>VLOOKUP(D418,[2]EMPLEOS!$J$9:$M$1054,2,0)</f>
        <v>ANA LUCIA</v>
      </c>
      <c r="D418" s="12">
        <v>51641912</v>
      </c>
      <c r="E418" s="7" t="str">
        <f>VLOOKUP(VLOOKUP(D418,[1]Planta!$A$4:$AC$1049,16,0),[1]TipoVinculacion!$A$1:$C$6,3,0)</f>
        <v>Carrera Administrativa</v>
      </c>
      <c r="F418" s="7" t="str">
        <f>VLOOKUP(D418,[1]Planta!$A$4:$AC$1049,8,0)</f>
        <v>ECONOMISTA</v>
      </c>
      <c r="G418" s="7" t="str">
        <f>IF(VLOOKUP(D418,[1]Planta!$A$4:$AC$1049,10,0)=0," ",VLOOKUP(D418,[1]Planta!$A$4:$AC$1049,10,0))</f>
        <v>ESTRATEGIA DEL CONTROL INTERNO</v>
      </c>
      <c r="H418" s="8">
        <f>VLOOKUP(VLOOKUP(D418,[1]Planta!$A$4:$AC$1049,4,0),[1]Cargos!$A$1:$K$33,6,0)</f>
        <v>4143561</v>
      </c>
      <c r="I418" s="9"/>
    </row>
    <row r="419" spans="1:9" ht="15" x14ac:dyDescent="0.2">
      <c r="A419" s="7" t="str">
        <f>VLOOKUP(D419,[1]Planta!$A$4:$AC$1049,4,0)</f>
        <v>PROFESIONAL UNIVERSITARIO 219 3</v>
      </c>
      <c r="B419" s="7" t="str">
        <f>TRIM(CONCATENATE(VLOOKUP(D419,[2]EMPLEOS!$J$9:$M$1054,3,0), " ", VLOOKUP(D419,[2]EMPLEOS!$J$9:$M$1054,4,0)))</f>
        <v>ROSERO GONZALEZ</v>
      </c>
      <c r="C419" s="7" t="str">
        <f>VLOOKUP(D419,[2]EMPLEOS!$J$9:$M$1054,2,0)</f>
        <v>SHISTHEY</v>
      </c>
      <c r="D419" s="12">
        <v>51642135</v>
      </c>
      <c r="E419" s="7" t="str">
        <f>VLOOKUP(VLOOKUP(D419,[1]Planta!$A$4:$AC$1049,16,0),[1]TipoVinculacion!$A$1:$C$6,3,0)</f>
        <v>Carrera Administrativa</v>
      </c>
      <c r="F419" s="7" t="str">
        <f>VLOOKUP(D419,[1]Planta!$A$4:$AC$1049,8,0)</f>
        <v>CONTADOR PUBLICO</v>
      </c>
      <c r="G419" s="7" t="str">
        <f>IF(VLOOKUP(D419,[1]Planta!$A$4:$AC$1049,10,0)=0," ",VLOOKUP(D419,[1]Planta!$A$4:$AC$1049,10,0))</f>
        <v>GERENCIA FINANCIERA SISTEMATIZADA; GOBIERNO Y CONTROL DEL DISTRITO CAPITAL</v>
      </c>
      <c r="H419" s="8">
        <f>VLOOKUP(VLOOKUP(D419,[1]Planta!$A$4:$AC$1049,4,0),[1]Cargos!$A$1:$K$33,6,0)</f>
        <v>3524263</v>
      </c>
      <c r="I419" s="9"/>
    </row>
    <row r="420" spans="1:9" ht="15" x14ac:dyDescent="0.2">
      <c r="A420" s="7" t="str">
        <f>VLOOKUP(D420,[1]Planta!$A$4:$AC$1049,4,0)</f>
        <v>PROFESIONAL UNIVERSITARIO 219 3</v>
      </c>
      <c r="B420" s="7" t="str">
        <f>TRIM(CONCATENATE(VLOOKUP(D420,[2]EMPLEOS!$J$9:$M$1054,3,0), " ", VLOOKUP(D420,[2]EMPLEOS!$J$9:$M$1054,4,0)))</f>
        <v>SOLEDAD CABRERA</v>
      </c>
      <c r="C420" s="7" t="str">
        <f>VLOOKUP(D420,[2]EMPLEOS!$J$9:$M$1054,2,0)</f>
        <v>ANA MATILDA</v>
      </c>
      <c r="D420" s="12">
        <v>51644494</v>
      </c>
      <c r="E420" s="7" t="str">
        <f>VLOOKUP(VLOOKUP(D420,[1]Planta!$A$4:$AC$1049,16,0),[1]TipoVinculacion!$A$1:$C$6,3,0)</f>
        <v>Carrera Administrativa</v>
      </c>
      <c r="F420" s="7" t="str">
        <f>VLOOKUP(D420,[1]Planta!$A$4:$AC$1049,8,0)</f>
        <v>CONTADOR PUBLICO</v>
      </c>
      <c r="G420" s="7" t="str">
        <f>IF(VLOOKUP(D420,[1]Planta!$A$4:$AC$1049,10,0)=0," ",VLOOKUP(D420,[1]Planta!$A$4:$AC$1049,10,0))</f>
        <v>DERECHO TRIBUTARIO Y ADUANERO</v>
      </c>
      <c r="H420" s="8">
        <f>VLOOKUP(VLOOKUP(D420,[1]Planta!$A$4:$AC$1049,4,0),[1]Cargos!$A$1:$K$33,6,0)</f>
        <v>3524263</v>
      </c>
      <c r="I420" s="9"/>
    </row>
    <row r="421" spans="1:9" ht="15" x14ac:dyDescent="0.2">
      <c r="A421" s="7" t="str">
        <f>VLOOKUP(D421,[1]Planta!$A$4:$AC$1049,4,0)</f>
        <v>TECNICO OPERATIVO 314 5</v>
      </c>
      <c r="B421" s="7" t="str">
        <f>TRIM(CONCATENATE(VLOOKUP(D421,[2]EMPLEOS!$J$9:$M$1054,3,0), " ", VLOOKUP(D421,[2]EMPLEOS!$J$9:$M$1054,4,0)))</f>
        <v>RIOS VARGAS</v>
      </c>
      <c r="C421" s="7" t="str">
        <f>VLOOKUP(D421,[2]EMPLEOS!$J$9:$M$1054,2,0)</f>
        <v>RUBY</v>
      </c>
      <c r="D421" s="12">
        <v>51646000</v>
      </c>
      <c r="E421" s="7" t="str">
        <f>VLOOKUP(VLOOKUP(D421,[1]Planta!$A$4:$AC$1049,16,0),[1]TipoVinculacion!$A$1:$C$6,3,0)</f>
        <v>Carrera Administrativa</v>
      </c>
      <c r="F421" s="7" t="str">
        <f>VLOOKUP(D421,[1]Planta!$A$4:$AC$1049,8,0)</f>
        <v>TECNICO PROFESIONAL EN INGENIERIA DE SISTEMAS</v>
      </c>
      <c r="G421" s="7" t="str">
        <f>IF(VLOOKUP(D421,[1]Planta!$A$4:$AC$1049,10,0)=0," ",VLOOKUP(D421,[1]Planta!$A$4:$AC$1049,10,0))</f>
        <v/>
      </c>
      <c r="H421" s="8">
        <f>VLOOKUP(VLOOKUP(D421,[1]Planta!$A$4:$AC$1049,4,0),[1]Cargos!$A$1:$K$33,6,0)</f>
        <v>2517786</v>
      </c>
      <c r="I421" s="9"/>
    </row>
    <row r="422" spans="1:9" ht="15" x14ac:dyDescent="0.2">
      <c r="A422" s="7" t="str">
        <f>VLOOKUP(D422,[1]Planta!$A$4:$AC$1049,4,0)</f>
        <v>PROFESIONAL ESPECIALIZADO 222 7</v>
      </c>
      <c r="B422" s="7" t="str">
        <f>TRIM(CONCATENATE(VLOOKUP(D422,[2]EMPLEOS!$J$9:$M$1054,3,0), " ", VLOOKUP(D422,[2]EMPLEOS!$J$9:$M$1054,4,0)))</f>
        <v>CABALLERO CABALLERO</v>
      </c>
      <c r="C422" s="7" t="str">
        <f>VLOOKUP(D422,[2]EMPLEOS!$J$9:$M$1054,2,0)</f>
        <v>ESMERALDA LUZ</v>
      </c>
      <c r="D422" s="12">
        <v>51651292</v>
      </c>
      <c r="E422" s="7" t="str">
        <f>VLOOKUP(VLOOKUP(D422,[1]Planta!$A$4:$AC$1049,16,0),[1]TipoVinculacion!$A$1:$C$6,3,0)</f>
        <v>Carrera Administrativa</v>
      </c>
      <c r="F422" s="7" t="str">
        <f>VLOOKUP(D422,[1]Planta!$A$4:$AC$1049,8,0)</f>
        <v>ABOGADO</v>
      </c>
      <c r="G422" s="7" t="str">
        <f>IF(VLOOKUP(D422,[1]Planta!$A$4:$AC$1049,10,0)=0," ",VLOOKUP(D422,[1]Planta!$A$4:$AC$1049,10,0))</f>
        <v>DERECHO ADMINISTRATIVO; MAESTRIA EN DERECHO PROCESAL</v>
      </c>
      <c r="H422" s="8">
        <f>VLOOKUP(VLOOKUP(D422,[1]Planta!$A$4:$AC$1049,4,0),[1]Cargos!$A$1:$K$33,6,0)</f>
        <v>4143561</v>
      </c>
      <c r="I422" s="9"/>
    </row>
    <row r="423" spans="1:9" ht="15" x14ac:dyDescent="0.2">
      <c r="A423" s="7" t="str">
        <f>VLOOKUP(D423,[1]Planta!$A$4:$AC$1049,4,0)</f>
        <v>PROFESIONAL ESPECIALIZADO 222 5</v>
      </c>
      <c r="B423" s="7" t="str">
        <f>TRIM(CONCATENATE(VLOOKUP(D423,[2]EMPLEOS!$J$9:$M$1054,3,0), " ", VLOOKUP(D423,[2]EMPLEOS!$J$9:$M$1054,4,0)))</f>
        <v>SERRANO VARGAS</v>
      </c>
      <c r="C423" s="7" t="str">
        <f>VLOOKUP(D423,[2]EMPLEOS!$J$9:$M$1054,2,0)</f>
        <v>MARIA DEL PILAR</v>
      </c>
      <c r="D423" s="12">
        <v>51653748</v>
      </c>
      <c r="E423" s="7" t="str">
        <f>VLOOKUP(VLOOKUP(D423,[1]Planta!$A$4:$AC$1049,16,0),[1]TipoVinculacion!$A$1:$C$6,3,0)</f>
        <v>Carrera Administrativa</v>
      </c>
      <c r="F423" s="7" t="str">
        <f>VLOOKUP(D423,[1]Planta!$A$4:$AC$1049,8,0)</f>
        <v>ABOGADO</v>
      </c>
      <c r="G423" s="7" t="str">
        <f>IF(VLOOKUP(D423,[1]Planta!$A$4:$AC$1049,10,0)=0," ",VLOOKUP(D423,[1]Planta!$A$4:$AC$1049,10,0))</f>
        <v>DERECHO DE FAMILIA</v>
      </c>
      <c r="H423" s="8">
        <f>VLOOKUP(VLOOKUP(D423,[1]Planta!$A$4:$AC$1049,4,0),[1]Cargos!$A$1:$K$33,6,0)</f>
        <v>3834513</v>
      </c>
      <c r="I423" s="9"/>
    </row>
    <row r="424" spans="1:9" ht="15" x14ac:dyDescent="0.2">
      <c r="A424" s="7" t="str">
        <f>VLOOKUP(D424,[1]Planta!$A$4:$AC$1049,4,0)</f>
        <v>PROFESIONAL ESPECIALIZADO 222 7</v>
      </c>
      <c r="B424" s="7" t="str">
        <f>TRIM(CONCATENATE(VLOOKUP(D424,[2]EMPLEOS!$J$9:$M$1054,3,0), " ", VLOOKUP(D424,[2]EMPLEOS!$J$9:$M$1054,4,0)))</f>
        <v>GARAVITO MONROY</v>
      </c>
      <c r="C424" s="7" t="str">
        <f>VLOOKUP(D424,[2]EMPLEOS!$J$9:$M$1054,2,0)</f>
        <v>ANA VICTORIA</v>
      </c>
      <c r="D424" s="12">
        <v>51654055</v>
      </c>
      <c r="E424" s="7" t="str">
        <f>VLOOKUP(VLOOKUP(D424,[1]Planta!$A$4:$AC$1049,16,0),[1]TipoVinculacion!$A$1:$C$6,3,0)</f>
        <v>Carrera Administrativa</v>
      </c>
      <c r="F424" s="7" t="str">
        <f>VLOOKUP(D424,[1]Planta!$A$4:$AC$1049,8,0)</f>
        <v>ABOGADO</v>
      </c>
      <c r="G424" s="7" t="str">
        <f>IF(VLOOKUP(D424,[1]Planta!$A$4:$AC$1049,10,0)=0," ",VLOOKUP(D424,[1]Planta!$A$4:$AC$1049,10,0))</f>
        <v>DERECHO ADMINISTRATIVO</v>
      </c>
      <c r="H424" s="8">
        <f>VLOOKUP(VLOOKUP(D424,[1]Planta!$A$4:$AC$1049,4,0),[1]Cargos!$A$1:$K$33,6,0)</f>
        <v>4143561</v>
      </c>
      <c r="I424" s="9"/>
    </row>
    <row r="425" spans="1:9" ht="15" x14ac:dyDescent="0.2">
      <c r="A425" s="7" t="str">
        <f>VLOOKUP(D425,[1]Planta!$A$4:$AC$1049,4,0)</f>
        <v>PROFESIONAL ESPECIALIZADO 222 5</v>
      </c>
      <c r="B425" s="7" t="str">
        <f>TRIM(CONCATENATE(VLOOKUP(D425,[2]EMPLEOS!$J$9:$M$1054,3,0), " ", VLOOKUP(D425,[2]EMPLEOS!$J$9:$M$1054,4,0)))</f>
        <v>PINEDA ROA</v>
      </c>
      <c r="C425" s="7" t="str">
        <f>VLOOKUP(D425,[2]EMPLEOS!$J$9:$M$1054,2,0)</f>
        <v>MARIA CLAUDIA</v>
      </c>
      <c r="D425" s="12">
        <v>51654229</v>
      </c>
      <c r="E425" s="7" t="str">
        <f>VLOOKUP(VLOOKUP(D425,[1]Planta!$A$4:$AC$1049,16,0),[1]TipoVinculacion!$A$1:$C$6,3,0)</f>
        <v>Carrera Administrativa</v>
      </c>
      <c r="F425" s="7" t="str">
        <f>VLOOKUP(D425,[1]Planta!$A$4:$AC$1049,8,0)</f>
        <v>TRABAJADOR SOCIAL</v>
      </c>
      <c r="G425" s="7" t="str">
        <f>IF(VLOOKUP(D425,[1]Planta!$A$4:$AC$1049,10,0)=0," ",VLOOKUP(D425,[1]Planta!$A$4:$AC$1049,10,0))</f>
        <v>GERENCIA EN SALUD PUBLICA</v>
      </c>
      <c r="H425" s="8">
        <f>VLOOKUP(VLOOKUP(D425,[1]Planta!$A$4:$AC$1049,4,0),[1]Cargos!$A$1:$K$33,6,0)</f>
        <v>3834513</v>
      </c>
      <c r="I425" s="9"/>
    </row>
    <row r="426" spans="1:9" ht="15" x14ac:dyDescent="0.2">
      <c r="A426" s="7" t="str">
        <f>VLOOKUP(D426,[1]Planta!$A$4:$AC$1049,4,0)</f>
        <v>PROFESIONAL ESPECIALIZADO 222 5</v>
      </c>
      <c r="B426" s="7" t="str">
        <f>TRIM(CONCATENATE(VLOOKUP(D426,[2]EMPLEOS!$J$9:$M$1054,3,0), " ", VLOOKUP(D426,[2]EMPLEOS!$J$9:$M$1054,4,0)))</f>
        <v>GAITAN RODRIGUEZ</v>
      </c>
      <c r="C426" s="7" t="str">
        <f>VLOOKUP(D426,[2]EMPLEOS!$J$9:$M$1054,2,0)</f>
        <v>NIDIA ROCIO</v>
      </c>
      <c r="D426" s="12">
        <v>51655469</v>
      </c>
      <c r="E426" s="7" t="str">
        <f>VLOOKUP(VLOOKUP(D426,[1]Planta!$A$4:$AC$1049,16,0),[1]TipoVinculacion!$A$1:$C$6,3,0)</f>
        <v>Carrera Administrativa</v>
      </c>
      <c r="F426" s="7" t="str">
        <f>VLOOKUP(D426,[1]Planta!$A$4:$AC$1049,8,0)</f>
        <v>PSICOLOGO</v>
      </c>
      <c r="G426" s="7" t="str">
        <f>IF(VLOOKUP(D426,[1]Planta!$A$4:$AC$1049,10,0)=0," ",VLOOKUP(D426,[1]Planta!$A$4:$AC$1049,10,0))</f>
        <v>GOBIERNO Y CONTROL DEL DISTRITO</v>
      </c>
      <c r="H426" s="8">
        <f>VLOOKUP(VLOOKUP(D426,[1]Planta!$A$4:$AC$1049,4,0),[1]Cargos!$A$1:$K$33,6,0)</f>
        <v>3834513</v>
      </c>
      <c r="I426" s="9"/>
    </row>
    <row r="427" spans="1:9" ht="15" x14ac:dyDescent="0.2">
      <c r="A427" s="7" t="str">
        <f>VLOOKUP(D427,[1]Planta!$A$4:$AC$1049,4,0)</f>
        <v>PROFESIONAL ESPECIALIZADO 222 5</v>
      </c>
      <c r="B427" s="7" t="str">
        <f>TRIM(CONCATENATE(VLOOKUP(D427,[2]EMPLEOS!$J$9:$M$1054,3,0), " ", VLOOKUP(D427,[2]EMPLEOS!$J$9:$M$1054,4,0)))</f>
        <v>CASTRO ÑUNGO</v>
      </c>
      <c r="C427" s="7" t="str">
        <f>VLOOKUP(D427,[2]EMPLEOS!$J$9:$M$1054,2,0)</f>
        <v>ANA ISABEL</v>
      </c>
      <c r="D427" s="12">
        <v>51656021</v>
      </c>
      <c r="E427" s="7" t="str">
        <f>VLOOKUP(VLOOKUP(D427,[1]Planta!$A$4:$AC$1049,16,0),[1]TipoVinculacion!$A$1:$C$6,3,0)</f>
        <v>Carrera Administrativa</v>
      </c>
      <c r="F427" s="7" t="str">
        <f>VLOOKUP(D427,[1]Planta!$A$4:$AC$1049,8,0)</f>
        <v>ADMINISTRADOR PUBLICO</v>
      </c>
      <c r="G427" s="7" t="str">
        <f>IF(VLOOKUP(D427,[1]Planta!$A$4:$AC$1049,10,0)=0," ",VLOOKUP(D427,[1]Planta!$A$4:$AC$1049,10,0))</f>
        <v>DERECHO LABORAL Y SEGURIDAD SOCIAL</v>
      </c>
      <c r="H427" s="8">
        <f>VLOOKUP(VLOOKUP(D427,[1]Planta!$A$4:$AC$1049,4,0),[1]Cargos!$A$1:$K$33,6,0)</f>
        <v>3834513</v>
      </c>
      <c r="I427" s="9"/>
    </row>
    <row r="428" spans="1:9" ht="15" x14ac:dyDescent="0.2">
      <c r="A428" s="7" t="str">
        <f>VLOOKUP(D428,[1]Planta!$A$4:$AC$1049,4,0)</f>
        <v>PROFESIONAL UNIVERSITARIO 219 3</v>
      </c>
      <c r="B428" s="7" t="str">
        <f>TRIM(CONCATENATE(VLOOKUP(D428,[2]EMPLEOS!$J$9:$M$1054,3,0), " ", VLOOKUP(D428,[2]EMPLEOS!$J$9:$M$1054,4,0)))</f>
        <v>CONTRERAS ARCINIEGAS</v>
      </c>
      <c r="C428" s="7" t="str">
        <f>VLOOKUP(D428,[2]EMPLEOS!$J$9:$M$1054,2,0)</f>
        <v>MARIA EUGENIA</v>
      </c>
      <c r="D428" s="12">
        <v>51659108</v>
      </c>
      <c r="E428" s="7" t="str">
        <f>VLOOKUP(VLOOKUP(D428,[1]Planta!$A$4:$AC$1049,16,0),[1]TipoVinculacion!$A$1:$C$6,3,0)</f>
        <v>Carrera Administrativa</v>
      </c>
      <c r="F428" s="7" t="str">
        <f>VLOOKUP(D428,[1]Planta!$A$4:$AC$1049,8,0)</f>
        <v>ECONOMISTA</v>
      </c>
      <c r="G428" s="7" t="str">
        <f>IF(VLOOKUP(D428,[1]Planta!$A$4:$AC$1049,10,0)=0," ",VLOOKUP(D428,[1]Planta!$A$4:$AC$1049,10,0))</f>
        <v>EVALUACION AMBIENTAL Y DESARROLLO DE LA COMUNIDAD</v>
      </c>
      <c r="H428" s="8">
        <f>VLOOKUP(VLOOKUP(D428,[1]Planta!$A$4:$AC$1049,4,0),[1]Cargos!$A$1:$K$33,6,0)</f>
        <v>3524263</v>
      </c>
      <c r="I428" s="9"/>
    </row>
    <row r="429" spans="1:9" ht="15" x14ac:dyDescent="0.2">
      <c r="A429" s="7" t="str">
        <f>VLOOKUP(D429,[1]Planta!$A$4:$AC$1049,4,0)</f>
        <v>AUXILIAR ADMINISTRATIVO 407 3</v>
      </c>
      <c r="B429" s="7" t="str">
        <f>TRIM(CONCATENATE(VLOOKUP(D429,[2]EMPLEOS!$J$9:$M$1054,3,0), " ", VLOOKUP(D429,[2]EMPLEOS!$J$9:$M$1054,4,0)))</f>
        <v>JIMENEZ MORALES</v>
      </c>
      <c r="C429" s="7" t="str">
        <f>VLOOKUP(D429,[2]EMPLEOS!$J$9:$M$1054,2,0)</f>
        <v>MARIA ASCENCION</v>
      </c>
      <c r="D429" s="12">
        <v>51661448</v>
      </c>
      <c r="E429" s="7" t="str">
        <f>VLOOKUP(VLOOKUP(D429,[1]Planta!$A$4:$AC$1049,16,0),[1]TipoVinculacion!$A$1:$C$6,3,0)</f>
        <v>Carrera Administrativa</v>
      </c>
      <c r="F429" s="7" t="str">
        <f>VLOOKUP(D429,[1]Planta!$A$4:$AC$1049,8,0)</f>
        <v>BACHILLER ACADEMICO</v>
      </c>
      <c r="G429" s="7" t="str">
        <f>IF(VLOOKUP(D429,[1]Planta!$A$4:$AC$1049,10,0)=0," ",VLOOKUP(D429,[1]Planta!$A$4:$AC$1049,10,0))</f>
        <v/>
      </c>
      <c r="H429" s="8">
        <f>VLOOKUP(VLOOKUP(D429,[1]Planta!$A$4:$AC$1049,4,0),[1]Cargos!$A$1:$K$33,6,0)</f>
        <v>1555886</v>
      </c>
      <c r="I429" s="9"/>
    </row>
    <row r="430" spans="1:9" ht="15" x14ac:dyDescent="0.2">
      <c r="A430" s="7" t="str">
        <f>VLOOKUP(D430,[1]Planta!$A$4:$AC$1049,4,0)</f>
        <v>PROFESIONAL UNIVERSITARIO 219 3</v>
      </c>
      <c r="B430" s="7" t="str">
        <f>TRIM(CONCATENATE(VLOOKUP(D430,[2]EMPLEOS!$J$9:$M$1054,3,0), " ", VLOOKUP(D430,[2]EMPLEOS!$J$9:$M$1054,4,0)))</f>
        <v>FLOREZ GUTIERREZ</v>
      </c>
      <c r="C430" s="7" t="str">
        <f>VLOOKUP(D430,[2]EMPLEOS!$J$9:$M$1054,2,0)</f>
        <v>ALIX</v>
      </c>
      <c r="D430" s="12">
        <v>51664348</v>
      </c>
      <c r="E430" s="7" t="str">
        <f>VLOOKUP(VLOOKUP(D430,[1]Planta!$A$4:$AC$1049,16,0),[1]TipoVinculacion!$A$1:$C$6,3,0)</f>
        <v>Provisional</v>
      </c>
      <c r="F430" s="7" t="str">
        <f>VLOOKUP(D430,[1]Planta!$A$4:$AC$1049,8,0)</f>
        <v>ECONOMISTA</v>
      </c>
      <c r="G430" s="7" t="str">
        <f>IF(VLOOKUP(D430,[1]Planta!$A$4:$AC$1049,10,0)=0," ",VLOOKUP(D430,[1]Planta!$A$4:$AC$1049,10,0))</f>
        <v>GERENCIA FINANCIERA</v>
      </c>
      <c r="H430" s="8">
        <f>VLOOKUP(VLOOKUP(D430,[1]Planta!$A$4:$AC$1049,4,0),[1]Cargos!$A$1:$K$33,6,0)</f>
        <v>3524263</v>
      </c>
      <c r="I430" s="9"/>
    </row>
    <row r="431" spans="1:9" ht="15" x14ac:dyDescent="0.2">
      <c r="A431" s="7" t="str">
        <f>VLOOKUP(D431,[1]Planta!$A$4:$AC$1049,4,0)</f>
        <v>SECRETARIO EJECUTIVO 425 9</v>
      </c>
      <c r="B431" s="7" t="str">
        <f>TRIM(CONCATENATE(VLOOKUP(D431,[2]EMPLEOS!$J$9:$M$1054,3,0), " ", VLOOKUP(D431,[2]EMPLEOS!$J$9:$M$1054,4,0)))</f>
        <v>GOMEZ RODRIGUEZ</v>
      </c>
      <c r="C431" s="7" t="str">
        <f>VLOOKUP(D431,[2]EMPLEOS!$J$9:$M$1054,2,0)</f>
        <v>CRISTINA</v>
      </c>
      <c r="D431" s="12">
        <v>51666474</v>
      </c>
      <c r="E431" s="7" t="str">
        <f>VLOOKUP(VLOOKUP(D431,[1]Planta!$A$4:$AC$1049,16,0),[1]TipoVinculacion!$A$1:$C$6,3,0)</f>
        <v>Carrera Administrativa</v>
      </c>
      <c r="F431" s="7" t="str">
        <f>VLOOKUP(D431,[1]Planta!$A$4:$AC$1049,8,0)</f>
        <v>BACHILLER ACADEMICO</v>
      </c>
      <c r="G431" s="7" t="str">
        <f>IF(VLOOKUP(D431,[1]Planta!$A$4:$AC$1049,10,0)=0," ",VLOOKUP(D431,[1]Planta!$A$4:$AC$1049,10,0))</f>
        <v/>
      </c>
      <c r="H431" s="8">
        <f>VLOOKUP(VLOOKUP(D431,[1]Planta!$A$4:$AC$1049,4,0),[1]Cargos!$A$1:$K$33,6,0)</f>
        <v>2430663</v>
      </c>
      <c r="I431" s="9"/>
    </row>
    <row r="432" spans="1:9" ht="15" x14ac:dyDescent="0.2">
      <c r="A432" s="7" t="str">
        <f>VLOOKUP(D432,[1]Planta!$A$4:$AC$1049,4,0)</f>
        <v>PROFESIONAL ESPECIALIZADO 222 7</v>
      </c>
      <c r="B432" s="7" t="str">
        <f>TRIM(CONCATENATE(VLOOKUP(D432,[2]EMPLEOS!$J$9:$M$1054,3,0), " ", VLOOKUP(D432,[2]EMPLEOS!$J$9:$M$1054,4,0)))</f>
        <v>CASTRO DUQUE</v>
      </c>
      <c r="C432" s="7" t="str">
        <f>VLOOKUP(D432,[2]EMPLEOS!$J$9:$M$1054,2,0)</f>
        <v>MARIA ESPERANZA</v>
      </c>
      <c r="D432" s="12">
        <v>51670544</v>
      </c>
      <c r="E432" s="7" t="str">
        <f>VLOOKUP(VLOOKUP(D432,[1]Planta!$A$4:$AC$1049,16,0),[1]TipoVinculacion!$A$1:$C$6,3,0)</f>
        <v>Carrera Administrativa</v>
      </c>
      <c r="F432" s="7" t="str">
        <f>VLOOKUP(D432,[1]Planta!$A$4:$AC$1049,8,0)</f>
        <v>ADMINISTRADOR DE EMPRESAS</v>
      </c>
      <c r="G432" s="7" t="str">
        <f>IF(VLOOKUP(D432,[1]Planta!$A$4:$AC$1049,10,0)=0," ",VLOOKUP(D432,[1]Planta!$A$4:$AC$1049,10,0))</f>
        <v>GERENCIA PUBLICA</v>
      </c>
      <c r="H432" s="8">
        <f>VLOOKUP(VLOOKUP(D432,[1]Planta!$A$4:$AC$1049,4,0),[1]Cargos!$A$1:$K$33,6,0)</f>
        <v>4143561</v>
      </c>
      <c r="I432" s="9"/>
    </row>
    <row r="433" spans="1:9" ht="15" x14ac:dyDescent="0.2">
      <c r="A433" s="7" t="str">
        <f>VLOOKUP(D433,[1]Planta!$A$4:$AC$1049,4,0)</f>
        <v>SECRETARIO 440 8</v>
      </c>
      <c r="B433" s="7" t="str">
        <f>TRIM(CONCATENATE(VLOOKUP(D433,[2]EMPLEOS!$J$9:$M$1054,3,0), " ", VLOOKUP(D433,[2]EMPLEOS!$J$9:$M$1054,4,0)))</f>
        <v>RAMIREZ GOMEZ</v>
      </c>
      <c r="C433" s="7" t="str">
        <f>VLOOKUP(D433,[2]EMPLEOS!$J$9:$M$1054,2,0)</f>
        <v>MARIA MARLENE</v>
      </c>
      <c r="D433" s="12">
        <v>51671290</v>
      </c>
      <c r="E433" s="7" t="str">
        <f>VLOOKUP(VLOOKUP(D433,[1]Planta!$A$4:$AC$1049,16,0),[1]TipoVinculacion!$A$1:$C$6,3,0)</f>
        <v>Periodo de Prueba</v>
      </c>
      <c r="F433" s="7" t="str">
        <f>VLOOKUP(D433,[1]Planta!$A$4:$AC$1049,8,0)</f>
        <v>PSICOLOGO</v>
      </c>
      <c r="G433" s="7" t="str">
        <f>IF(VLOOKUP(D433,[1]Planta!$A$4:$AC$1049,10,0)=0," ",VLOOKUP(D433,[1]Planta!$A$4:$AC$1049,10,0))</f>
        <v/>
      </c>
      <c r="H433" s="8">
        <f>VLOOKUP(VLOOKUP(D433,[1]Planta!$A$4:$AC$1049,4,0),[1]Cargos!$A$1:$K$33,6,0)</f>
        <v>2314319</v>
      </c>
      <c r="I433" s="9"/>
    </row>
    <row r="434" spans="1:9" ht="15" x14ac:dyDescent="0.2">
      <c r="A434" s="7" t="str">
        <f>VLOOKUP(D434,[1]Planta!$A$4:$AC$1049,4,0)</f>
        <v>PROFESIONAL UNIVERSITARIO 219 3</v>
      </c>
      <c r="B434" s="7" t="str">
        <f>TRIM(CONCATENATE(VLOOKUP(D434,[2]EMPLEOS!$J$9:$M$1054,3,0), " ", VLOOKUP(D434,[2]EMPLEOS!$J$9:$M$1054,4,0)))</f>
        <v>OLARTE CASALLAS</v>
      </c>
      <c r="C434" s="7" t="str">
        <f>VLOOKUP(D434,[2]EMPLEOS!$J$9:$M$1054,2,0)</f>
        <v>DAMARIS</v>
      </c>
      <c r="D434" s="12">
        <v>51674692</v>
      </c>
      <c r="E434" s="7" t="str">
        <f>VLOOKUP(VLOOKUP(D434,[1]Planta!$A$4:$AC$1049,16,0),[1]TipoVinculacion!$A$1:$C$6,3,0)</f>
        <v>Carrera Administrativa</v>
      </c>
      <c r="F434" s="7" t="str">
        <f>VLOOKUP(D434,[1]Planta!$A$4:$AC$1049,8,0)</f>
        <v>INGENIERO INDUSTRIAL</v>
      </c>
      <c r="G434" s="7" t="str">
        <f>IF(VLOOKUP(D434,[1]Planta!$A$4:$AC$1049,10,0)=0," ",VLOOKUP(D434,[1]Planta!$A$4:$AC$1049,10,0))</f>
        <v>GOBIERNO Y CONTROL DEL DISTRITO CAPITAL</v>
      </c>
      <c r="H434" s="8">
        <f>VLOOKUP(VLOOKUP(D434,[1]Planta!$A$4:$AC$1049,4,0),[1]Cargos!$A$1:$K$33,6,0)</f>
        <v>3524263</v>
      </c>
      <c r="I434" s="9"/>
    </row>
    <row r="435" spans="1:9" ht="15" x14ac:dyDescent="0.2">
      <c r="A435" s="7" t="str">
        <f>VLOOKUP(D435,[1]Planta!$A$4:$AC$1049,4,0)</f>
        <v>PROFESIONAL UNIVERSITARIO 219 3</v>
      </c>
      <c r="B435" s="7" t="str">
        <f>TRIM(CONCATENATE(VLOOKUP(D435,[2]EMPLEOS!$J$9:$M$1054,3,0), " ", VLOOKUP(D435,[2]EMPLEOS!$J$9:$M$1054,4,0)))</f>
        <v>COLLAZOS FORERO</v>
      </c>
      <c r="C435" s="7" t="str">
        <f>VLOOKUP(D435,[2]EMPLEOS!$J$9:$M$1054,2,0)</f>
        <v>ESMERALDA</v>
      </c>
      <c r="D435" s="12">
        <v>51678607</v>
      </c>
      <c r="E435" s="7" t="str">
        <f>VLOOKUP(VLOOKUP(D435,[1]Planta!$A$4:$AC$1049,16,0),[1]TipoVinculacion!$A$1:$C$6,3,0)</f>
        <v>Carrera Administrativa</v>
      </c>
      <c r="F435" s="7" t="str">
        <f>VLOOKUP(D435,[1]Planta!$A$4:$AC$1049,8,0)</f>
        <v>INGENIERO DE SISTEMAS</v>
      </c>
      <c r="G435" s="7" t="str">
        <f>IF(VLOOKUP(D435,[1]Planta!$A$4:$AC$1049,10,0)=0," ",VLOOKUP(D435,[1]Planta!$A$4:$AC$1049,10,0))</f>
        <v>SEGURIDAD DE REDES; GERENCIA DE PROYECTOS DE TELECOMUNICACIONES</v>
      </c>
      <c r="H435" s="8">
        <f>VLOOKUP(VLOOKUP(D435,[1]Planta!$A$4:$AC$1049,4,0),[1]Cargos!$A$1:$K$33,6,0)</f>
        <v>3524263</v>
      </c>
      <c r="I435" s="9"/>
    </row>
    <row r="436" spans="1:9" ht="15" x14ac:dyDescent="0.2">
      <c r="A436" s="7" t="str">
        <f>VLOOKUP(D436,[1]Planta!$A$4:$AC$1049,4,0)</f>
        <v>TECNICO OPERATIVO 314 5</v>
      </c>
      <c r="B436" s="7" t="str">
        <f>TRIM(CONCATENATE(VLOOKUP(D436,[2]EMPLEOS!$J$9:$M$1054,3,0), " ", VLOOKUP(D436,[2]EMPLEOS!$J$9:$M$1054,4,0)))</f>
        <v>COMBARIZA OSORIO</v>
      </c>
      <c r="C436" s="7" t="str">
        <f>VLOOKUP(D436,[2]EMPLEOS!$J$9:$M$1054,2,0)</f>
        <v>SANDRA SORAYA</v>
      </c>
      <c r="D436" s="12">
        <v>51680510</v>
      </c>
      <c r="E436" s="7" t="str">
        <f>VLOOKUP(VLOOKUP(D436,[1]Planta!$A$4:$AC$1049,16,0),[1]TipoVinculacion!$A$1:$C$6,3,0)</f>
        <v>Carrera Administrativa</v>
      </c>
      <c r="F436" s="7" t="str">
        <f>VLOOKUP(D436,[1]Planta!$A$4:$AC$1049,8,0)</f>
        <v>TECNICO EN PUBLICIDAD</v>
      </c>
      <c r="G436" s="7" t="str">
        <f>IF(VLOOKUP(D436,[1]Planta!$A$4:$AC$1049,10,0)=0," ",VLOOKUP(D436,[1]Planta!$A$4:$AC$1049,10,0))</f>
        <v/>
      </c>
      <c r="H436" s="8">
        <f>VLOOKUP(VLOOKUP(D436,[1]Planta!$A$4:$AC$1049,4,0),[1]Cargos!$A$1:$K$33,6,0)</f>
        <v>2517786</v>
      </c>
      <c r="I436" s="9"/>
    </row>
    <row r="437" spans="1:9" ht="15" x14ac:dyDescent="0.2">
      <c r="A437" s="7" t="str">
        <f>VLOOKUP(D437,[1]Planta!$A$4:$AC$1049,4,0)</f>
        <v>SECRETARIO 440 8</v>
      </c>
      <c r="B437" s="7" t="str">
        <f>TRIM(CONCATENATE(VLOOKUP(D437,[2]EMPLEOS!$J$9:$M$1054,3,0), " ", VLOOKUP(D437,[2]EMPLEOS!$J$9:$M$1054,4,0)))</f>
        <v>GAMBOA HERRERA</v>
      </c>
      <c r="C437" s="7" t="str">
        <f>VLOOKUP(D437,[2]EMPLEOS!$J$9:$M$1054,2,0)</f>
        <v>MELVA PILAR</v>
      </c>
      <c r="D437" s="12">
        <v>51687357</v>
      </c>
      <c r="E437" s="7" t="str">
        <f>VLOOKUP(VLOOKUP(D437,[1]Planta!$A$4:$AC$1049,16,0),[1]TipoVinculacion!$A$1:$C$6,3,0)</f>
        <v>Carrera Administrativa</v>
      </c>
      <c r="F437" s="7" t="str">
        <f>VLOOKUP(D437,[1]Planta!$A$4:$AC$1049,8,0)</f>
        <v>SECRETARIA EJECUTIVA</v>
      </c>
      <c r="G437" s="7" t="str">
        <f>IF(VLOOKUP(D437,[1]Planta!$A$4:$AC$1049,10,0)=0," ",VLOOKUP(D437,[1]Planta!$A$4:$AC$1049,10,0))</f>
        <v/>
      </c>
      <c r="H437" s="8">
        <f>VLOOKUP(VLOOKUP(D437,[1]Planta!$A$4:$AC$1049,4,0),[1]Cargos!$A$1:$K$33,6,0)</f>
        <v>2314319</v>
      </c>
      <c r="I437" s="9"/>
    </row>
    <row r="438" spans="1:9" ht="15" x14ac:dyDescent="0.2">
      <c r="A438" s="7" t="str">
        <f>VLOOKUP(D438,[1]Planta!$A$4:$AC$1049,4,0)</f>
        <v>PROFESIONAL ESPECIALIZADO 222 7</v>
      </c>
      <c r="B438" s="7" t="str">
        <f>TRIM(CONCATENATE(VLOOKUP(D438,[2]EMPLEOS!$J$9:$M$1054,3,0), " ", VLOOKUP(D438,[2]EMPLEOS!$J$9:$M$1054,4,0)))</f>
        <v>SALAZAR ARIAS</v>
      </c>
      <c r="C438" s="7" t="str">
        <f>VLOOKUP(D438,[2]EMPLEOS!$J$9:$M$1054,2,0)</f>
        <v>ANA FELIPA</v>
      </c>
      <c r="D438" s="12">
        <v>51687998</v>
      </c>
      <c r="E438" s="7" t="str">
        <f>VLOOKUP(VLOOKUP(D438,[1]Planta!$A$4:$AC$1049,16,0),[1]TipoVinculacion!$A$1:$C$6,3,0)</f>
        <v>Carrera Administrativa</v>
      </c>
      <c r="F438" s="7" t="str">
        <f>VLOOKUP(D438,[1]Planta!$A$4:$AC$1049,8,0)</f>
        <v>ABOGADO</v>
      </c>
      <c r="G438" s="7" t="str">
        <f>IF(VLOOKUP(D438,[1]Planta!$A$4:$AC$1049,10,0)=0," ",VLOOKUP(D438,[1]Planta!$A$4:$AC$1049,10,0))</f>
        <v>DERECHO PROBATORIO</v>
      </c>
      <c r="H438" s="8">
        <f>VLOOKUP(VLOOKUP(D438,[1]Planta!$A$4:$AC$1049,4,0),[1]Cargos!$A$1:$K$33,6,0)</f>
        <v>4143561</v>
      </c>
      <c r="I438" s="9"/>
    </row>
    <row r="439" spans="1:9" ht="15" x14ac:dyDescent="0.2">
      <c r="A439" s="7" t="str">
        <f>VLOOKUP(D439,[1]Planta!$A$4:$AC$1049,4,0)</f>
        <v>PROFESIONAL ESPECIALIZADO 222 7</v>
      </c>
      <c r="B439" s="7" t="str">
        <f>TRIM(CONCATENATE(VLOOKUP(D439,[2]EMPLEOS!$J$9:$M$1054,3,0), " ", VLOOKUP(D439,[2]EMPLEOS!$J$9:$M$1054,4,0)))</f>
        <v>ORTIZ AREVALO</v>
      </c>
      <c r="C439" s="7" t="str">
        <f>VLOOKUP(D439,[2]EMPLEOS!$J$9:$M$1054,2,0)</f>
        <v>CARMEN ALICIA</v>
      </c>
      <c r="D439" s="12">
        <v>51689844</v>
      </c>
      <c r="E439" s="7" t="str">
        <f>VLOOKUP(VLOOKUP(D439,[1]Planta!$A$4:$AC$1049,16,0),[1]TipoVinculacion!$A$1:$C$6,3,0)</f>
        <v>Carrera Administrativa</v>
      </c>
      <c r="F439" s="7" t="str">
        <f>VLOOKUP(D439,[1]Planta!$A$4:$AC$1049,8,0)</f>
        <v>ECONOMISTA</v>
      </c>
      <c r="G439" s="7" t="str">
        <f>IF(VLOOKUP(D439,[1]Planta!$A$4:$AC$1049,10,0)=0," ",VLOOKUP(D439,[1]Planta!$A$4:$AC$1049,10,0))</f>
        <v>GOBIERNO Y CONTROL DEL DISTRITO</v>
      </c>
      <c r="H439" s="8">
        <f>VLOOKUP(VLOOKUP(D439,[1]Planta!$A$4:$AC$1049,4,0),[1]Cargos!$A$1:$K$33,6,0)</f>
        <v>4143561</v>
      </c>
      <c r="I439" s="9"/>
    </row>
    <row r="440" spans="1:9" ht="15" x14ac:dyDescent="0.2">
      <c r="A440" s="7" t="str">
        <f>VLOOKUP(D440,[1]Planta!$A$4:$AC$1049,4,0)</f>
        <v>GERENTE 039 1</v>
      </c>
      <c r="B440" s="7" t="str">
        <f>TRIM(CONCATENATE(VLOOKUP(D440,[2]EMPLEOS!$J$9:$M$1054,3,0), " ", VLOOKUP(D440,[2]EMPLEOS!$J$9:$M$1054,4,0)))</f>
        <v>HIGUERA FANDIÑO</v>
      </c>
      <c r="C440" s="7" t="str">
        <f>VLOOKUP(D440,[2]EMPLEOS!$J$9:$M$1054,2,0)</f>
        <v>LUZ STELLA</v>
      </c>
      <c r="D440" s="12">
        <v>51690928</v>
      </c>
      <c r="E440" s="7" t="str">
        <f>VLOOKUP(VLOOKUP(D440,[1]Planta!$A$4:$AC$1049,16,0),[1]TipoVinculacion!$A$1:$C$6,3,0)</f>
        <v>Libre Nombramiento y Remoción</v>
      </c>
      <c r="F440" s="7" t="str">
        <f>VLOOKUP(D440,[1]Planta!$A$4:$AC$1049,8,0)</f>
        <v>ABOGADO</v>
      </c>
      <c r="G440" s="7" t="str">
        <f>IF(VLOOKUP(D440,[1]Planta!$A$4:$AC$1049,10,0)=0," ",VLOOKUP(D440,[1]Planta!$A$4:$AC$1049,10,0))</f>
        <v>DERECHO ADMINISTRATIVO</v>
      </c>
      <c r="H440" s="8">
        <f>VLOOKUP(VLOOKUP(D440,[1]Planta!$A$4:$AC$1049,4,0),[1]Cargos!$A$1:$K$33,6,0)</f>
        <v>5736338</v>
      </c>
      <c r="I440" s="9"/>
    </row>
    <row r="441" spans="1:9" ht="15" x14ac:dyDescent="0.2">
      <c r="A441" s="7" t="str">
        <f>VLOOKUP(D441,[1]Planta!$A$4:$AC$1049,4,0)</f>
        <v>PROFESIONAL UNIVERSITARIO 219 3</v>
      </c>
      <c r="B441" s="7" t="str">
        <f>TRIM(CONCATENATE(VLOOKUP(D441,[2]EMPLEOS!$J$9:$M$1054,3,0), " ", VLOOKUP(D441,[2]EMPLEOS!$J$9:$M$1054,4,0)))</f>
        <v>CASTANEDA GRANDAS</v>
      </c>
      <c r="C441" s="7" t="str">
        <f>VLOOKUP(D441,[2]EMPLEOS!$J$9:$M$1054,2,0)</f>
        <v>CARMEN ROCIO</v>
      </c>
      <c r="D441" s="12">
        <v>51691992</v>
      </c>
      <c r="E441" s="7" t="str">
        <f>VLOOKUP(VLOOKUP(D441,[1]Planta!$A$4:$AC$1049,16,0),[1]TipoVinculacion!$A$1:$C$6,3,0)</f>
        <v>Carrera Administrativa</v>
      </c>
      <c r="F441" s="7" t="str">
        <f>VLOOKUP(D441,[1]Planta!$A$4:$AC$1049,8,0)</f>
        <v>CONTADOR PUBLICO</v>
      </c>
      <c r="G441" s="7" t="str">
        <f>IF(VLOOKUP(D441,[1]Planta!$A$4:$AC$1049,10,0)=0," ",VLOOKUP(D441,[1]Planta!$A$4:$AC$1049,10,0))</f>
        <v>GERENCIA DE RECURSOS NATURALES; REVISORIA FISCAL</v>
      </c>
      <c r="H441" s="8">
        <f>VLOOKUP(VLOOKUP(D441,[1]Planta!$A$4:$AC$1049,4,0),[1]Cargos!$A$1:$K$33,6,0)</f>
        <v>3524263</v>
      </c>
      <c r="I441" s="9"/>
    </row>
    <row r="442" spans="1:9" ht="15" x14ac:dyDescent="0.2">
      <c r="A442" s="7" t="str">
        <f>VLOOKUP(D442,[1]Planta!$A$4:$AC$1049,4,0)</f>
        <v>TECNICO OPERATIVO 314 5</v>
      </c>
      <c r="B442" s="7" t="str">
        <f>TRIM(CONCATENATE(VLOOKUP(D442,[2]EMPLEOS!$J$9:$M$1054,3,0), " ", VLOOKUP(D442,[2]EMPLEOS!$J$9:$M$1054,4,0)))</f>
        <v>CORDERO LEON</v>
      </c>
      <c r="C442" s="7" t="str">
        <f>VLOOKUP(D442,[2]EMPLEOS!$J$9:$M$1054,2,0)</f>
        <v>MARIA HELENA</v>
      </c>
      <c r="D442" s="12">
        <v>51693235</v>
      </c>
      <c r="E442" s="7" t="str">
        <f>VLOOKUP(VLOOKUP(D442,[1]Planta!$A$4:$AC$1049,16,0),[1]TipoVinculacion!$A$1:$C$6,3,0)</f>
        <v>Carrera Administrativa</v>
      </c>
      <c r="F442" s="7" t="str">
        <f>VLOOKUP(D442,[1]Planta!$A$4:$AC$1049,8,0)</f>
        <v>SECRETARIA GENERAL</v>
      </c>
      <c r="G442" s="7" t="str">
        <f>IF(VLOOKUP(D442,[1]Planta!$A$4:$AC$1049,10,0)=0," ",VLOOKUP(D442,[1]Planta!$A$4:$AC$1049,10,0))</f>
        <v/>
      </c>
      <c r="H442" s="8">
        <f>VLOOKUP(VLOOKUP(D442,[1]Planta!$A$4:$AC$1049,4,0),[1]Cargos!$A$1:$K$33,6,0)</f>
        <v>2517786</v>
      </c>
      <c r="I442" s="9"/>
    </row>
    <row r="443" spans="1:9" ht="15" x14ac:dyDescent="0.2">
      <c r="A443" s="7" t="str">
        <f>VLOOKUP(D443,[1]Planta!$A$4:$AC$1049,4,0)</f>
        <v>SECRETARIO 440 8</v>
      </c>
      <c r="B443" s="7" t="str">
        <f>TRIM(CONCATENATE(VLOOKUP(D443,[2]EMPLEOS!$J$9:$M$1054,3,0), " ", VLOOKUP(D443,[2]EMPLEOS!$J$9:$M$1054,4,0)))</f>
        <v>CHACON CAMACHO</v>
      </c>
      <c r="C443" s="7" t="str">
        <f>VLOOKUP(D443,[2]EMPLEOS!$J$9:$M$1054,2,0)</f>
        <v>MARIA AMPARO</v>
      </c>
      <c r="D443" s="12">
        <v>51698565</v>
      </c>
      <c r="E443" s="7" t="str">
        <f>VLOOKUP(VLOOKUP(D443,[1]Planta!$A$4:$AC$1049,16,0),[1]TipoVinculacion!$A$1:$C$6,3,0)</f>
        <v>Carrera Administrativa</v>
      </c>
      <c r="F443" s="7" t="str">
        <f>VLOOKUP(D443,[1]Planta!$A$4:$AC$1049,8,0)</f>
        <v>SECRETARIA GENERAL</v>
      </c>
      <c r="G443" s="7" t="str">
        <f>IF(VLOOKUP(D443,[1]Planta!$A$4:$AC$1049,10,0)=0," ",VLOOKUP(D443,[1]Planta!$A$4:$AC$1049,10,0))</f>
        <v/>
      </c>
      <c r="H443" s="8">
        <f>VLOOKUP(VLOOKUP(D443,[1]Planta!$A$4:$AC$1049,4,0),[1]Cargos!$A$1:$K$33,6,0)</f>
        <v>2314319</v>
      </c>
      <c r="I443" s="9"/>
    </row>
    <row r="444" spans="1:9" ht="15" x14ac:dyDescent="0.2">
      <c r="A444" s="7" t="str">
        <f>VLOOKUP(D444,[1]Planta!$A$4:$AC$1049,4,0)</f>
        <v>PROFESIONAL UNIVERSITARIO 219 3</v>
      </c>
      <c r="B444" s="7" t="str">
        <f>TRIM(CONCATENATE(VLOOKUP(D444,[2]EMPLEOS!$J$9:$M$1054,3,0), " ", VLOOKUP(D444,[2]EMPLEOS!$J$9:$M$1054,4,0)))</f>
        <v>FERNANDEZ SARMIENTO</v>
      </c>
      <c r="C444" s="7" t="str">
        <f>VLOOKUP(D444,[2]EMPLEOS!$J$9:$M$1054,2,0)</f>
        <v>NOHORA ESPERANZA</v>
      </c>
      <c r="D444" s="12">
        <v>51703263</v>
      </c>
      <c r="E444" s="7" t="str">
        <f>VLOOKUP(VLOOKUP(D444,[1]Planta!$A$4:$AC$1049,16,0),[1]TipoVinculacion!$A$1:$C$6,3,0)</f>
        <v>Carrera Administrativa</v>
      </c>
      <c r="F444" s="7" t="str">
        <f>VLOOKUP(D444,[1]Planta!$A$4:$AC$1049,8,0)</f>
        <v>ECONOMISTA</v>
      </c>
      <c r="G444" s="7" t="str">
        <f>IF(VLOOKUP(D444,[1]Planta!$A$4:$AC$1049,10,0)=0," ",VLOOKUP(D444,[1]Planta!$A$4:$AC$1049,10,0))</f>
        <v>GOBIERNO Y CONTROL DEL DISTRITO</v>
      </c>
      <c r="H444" s="8">
        <f>VLOOKUP(VLOOKUP(D444,[1]Planta!$A$4:$AC$1049,4,0),[1]Cargos!$A$1:$K$33,6,0)</f>
        <v>3524263</v>
      </c>
      <c r="I444" s="9"/>
    </row>
    <row r="445" spans="1:9" ht="15" x14ac:dyDescent="0.2">
      <c r="A445" s="7" t="str">
        <f>VLOOKUP(D445,[1]Planta!$A$4:$AC$1049,4,0)</f>
        <v>GERENTE 039 1</v>
      </c>
      <c r="B445" s="7" t="str">
        <f>TRIM(CONCATENATE(VLOOKUP(D445,[2]EMPLEOS!$J$9:$M$1054,3,0), " ", VLOOKUP(D445,[2]EMPLEOS!$J$9:$M$1054,4,0)))</f>
        <v>MOYA ANGEL</v>
      </c>
      <c r="C445" s="7" t="str">
        <f>VLOOKUP(D445,[2]EMPLEOS!$J$9:$M$1054,2,0)</f>
        <v>NELLY YOLANDA</v>
      </c>
      <c r="D445" s="12">
        <v>51703598</v>
      </c>
      <c r="E445" s="7" t="str">
        <f>VLOOKUP(VLOOKUP(D445,[1]Planta!$A$4:$AC$1049,16,0),[1]TipoVinculacion!$A$1:$C$6,3,0)</f>
        <v>Libre Nombramiento y Remoción</v>
      </c>
      <c r="F445" s="7" t="str">
        <f>VLOOKUP(D445,[1]Planta!$A$4:$AC$1049,8,0)</f>
        <v>CONTADOR PUBLICO</v>
      </c>
      <c r="G445" s="7" t="str">
        <f>IF(VLOOKUP(D445,[1]Planta!$A$4:$AC$1049,10,0)=0," ",VLOOKUP(D445,[1]Planta!$A$4:$AC$1049,10,0))</f>
        <v>GERENCIA FINANCIERA SISTEMATIZADA</v>
      </c>
      <c r="H445" s="8">
        <f>VLOOKUP(VLOOKUP(D445,[1]Planta!$A$4:$AC$1049,4,0),[1]Cargos!$A$1:$K$33,6,0)</f>
        <v>5736338</v>
      </c>
      <c r="I445" s="9"/>
    </row>
    <row r="446" spans="1:9" ht="15" x14ac:dyDescent="0.2">
      <c r="A446" s="7" t="str">
        <f>VLOOKUP(D446,[1]Planta!$A$4:$AC$1049,4,0)</f>
        <v>SECRETARIO 440 8</v>
      </c>
      <c r="B446" s="7" t="str">
        <f>TRIM(CONCATENATE(VLOOKUP(D446,[2]EMPLEOS!$J$9:$M$1054,3,0), " ", VLOOKUP(D446,[2]EMPLEOS!$J$9:$M$1054,4,0)))</f>
        <v>FAJARDO GONZALEZ</v>
      </c>
      <c r="C446" s="7" t="str">
        <f>VLOOKUP(D446,[2]EMPLEOS!$J$9:$M$1054,2,0)</f>
        <v>JULIA EDITH</v>
      </c>
      <c r="D446" s="12">
        <v>51704254</v>
      </c>
      <c r="E446" s="7" t="str">
        <f>VLOOKUP(VLOOKUP(D446,[1]Planta!$A$4:$AC$1049,16,0),[1]TipoVinculacion!$A$1:$C$6,3,0)</f>
        <v>Provisional</v>
      </c>
      <c r="F446" s="7" t="str">
        <f>VLOOKUP(D446,[1]Planta!$A$4:$AC$1049,8,0)</f>
        <v>TECNICO LABORAL EN CONTABILIDAD Y SISTEMAS</v>
      </c>
      <c r="G446" s="7" t="str">
        <f>IF(VLOOKUP(D446,[1]Planta!$A$4:$AC$1049,10,0)=0," ",VLOOKUP(D446,[1]Planta!$A$4:$AC$1049,10,0))</f>
        <v/>
      </c>
      <c r="H446" s="8">
        <f>VLOOKUP(VLOOKUP(D446,[1]Planta!$A$4:$AC$1049,4,0),[1]Cargos!$A$1:$K$33,6,0)</f>
        <v>2314319</v>
      </c>
      <c r="I446" s="9"/>
    </row>
    <row r="447" spans="1:9" ht="15" x14ac:dyDescent="0.2">
      <c r="A447" s="7" t="str">
        <f>VLOOKUP(D447,[1]Planta!$A$4:$AC$1049,4,0)</f>
        <v>PROFESIONAL UNIVERSITARIO 219 1</v>
      </c>
      <c r="B447" s="7" t="str">
        <f>TRIM(CONCATENATE(VLOOKUP(D447,[2]EMPLEOS!$J$9:$M$1054,3,0), " ", VLOOKUP(D447,[2]EMPLEOS!$J$9:$M$1054,4,0)))</f>
        <v>RODRIGUEZ FERNANDEZ</v>
      </c>
      <c r="C447" s="7" t="str">
        <f>VLOOKUP(D447,[2]EMPLEOS!$J$9:$M$1054,2,0)</f>
        <v>SONIA ROCIO</v>
      </c>
      <c r="D447" s="12">
        <v>51705019</v>
      </c>
      <c r="E447" s="7" t="str">
        <f>VLOOKUP(VLOOKUP(D447,[1]Planta!$A$4:$AC$1049,16,0),[1]TipoVinculacion!$A$1:$C$6,3,0)</f>
        <v>Carrera Administrativa</v>
      </c>
      <c r="F447" s="7" t="str">
        <f>VLOOKUP(D447,[1]Planta!$A$4:$AC$1049,8,0)</f>
        <v>ADMINISTRADOR DE EMPRESAS</v>
      </c>
      <c r="G447" s="7" t="str">
        <f>IF(VLOOKUP(D447,[1]Planta!$A$4:$AC$1049,10,0)=0," ",VLOOKUP(D447,[1]Planta!$A$4:$AC$1049,10,0))</f>
        <v>GERENCIA DE NEGOCIOS INTERNACIONALES</v>
      </c>
      <c r="H447" s="8">
        <f>VLOOKUP(VLOOKUP(D447,[1]Planta!$A$4:$AC$1049,4,0),[1]Cargos!$A$1:$K$33,6,0)</f>
        <v>3249703</v>
      </c>
      <c r="I447" s="9"/>
    </row>
    <row r="448" spans="1:9" ht="15" x14ac:dyDescent="0.2">
      <c r="A448" s="7" t="str">
        <f>VLOOKUP(D448,[1]Planta!$A$4:$AC$1049,4,0)</f>
        <v>PROFESIONAL UNIVERSITARIO 219 3</v>
      </c>
      <c r="B448" s="7" t="str">
        <f>TRIM(CONCATENATE(VLOOKUP(D448,[2]EMPLEOS!$J$9:$M$1054,3,0), " ", VLOOKUP(D448,[2]EMPLEOS!$J$9:$M$1054,4,0)))</f>
        <v>MEDELLIN SANTANA</v>
      </c>
      <c r="C448" s="7" t="str">
        <f>VLOOKUP(D448,[2]EMPLEOS!$J$9:$M$1054,2,0)</f>
        <v>BEATRIZ OLIVA</v>
      </c>
      <c r="D448" s="12">
        <v>51705415</v>
      </c>
      <c r="E448" s="7" t="str">
        <f>VLOOKUP(VLOOKUP(D448,[1]Planta!$A$4:$AC$1049,16,0),[1]TipoVinculacion!$A$1:$C$6,3,0)</f>
        <v>Carrera Administrativa</v>
      </c>
      <c r="F448" s="7" t="str">
        <f>VLOOKUP(D448,[1]Planta!$A$4:$AC$1049,8,0)</f>
        <v>ADMINISTRADOR DE EMPRESAS</v>
      </c>
      <c r="G448" s="7" t="str">
        <f>IF(VLOOKUP(D448,[1]Planta!$A$4:$AC$1049,10,0)=0," ",VLOOKUP(D448,[1]Planta!$A$4:$AC$1049,10,0))</f>
        <v>GERENCIA PUBLICA Y CONTROL FISCAL; GOBIERNO Y CONTROL DEL DISTRITO CAPITAL</v>
      </c>
      <c r="H448" s="8">
        <f>VLOOKUP(VLOOKUP(D448,[1]Planta!$A$4:$AC$1049,4,0),[1]Cargos!$A$1:$K$33,6,0)</f>
        <v>3524263</v>
      </c>
      <c r="I448" s="9"/>
    </row>
    <row r="449" spans="1:9" ht="15" x14ac:dyDescent="0.2">
      <c r="A449" s="7" t="str">
        <f>VLOOKUP(D449,[1]Planta!$A$4:$AC$1049,4,0)</f>
        <v>PROFESIONAL ESPECIALIZADO 222 7</v>
      </c>
      <c r="B449" s="7" t="str">
        <f>TRIM(CONCATENATE(VLOOKUP(D449,[2]EMPLEOS!$J$9:$M$1054,3,0), " ", VLOOKUP(D449,[2]EMPLEOS!$J$9:$M$1054,4,0)))</f>
        <v>TORRES MORENO</v>
      </c>
      <c r="C449" s="7" t="str">
        <f>VLOOKUP(D449,[2]EMPLEOS!$J$9:$M$1054,2,0)</f>
        <v>OLGA LUCIA</v>
      </c>
      <c r="D449" s="12">
        <v>51710782</v>
      </c>
      <c r="E449" s="7" t="str">
        <f>VLOOKUP(VLOOKUP(D449,[1]Planta!$A$4:$AC$1049,16,0),[1]TipoVinculacion!$A$1:$C$6,3,0)</f>
        <v>Carrera Administrativa</v>
      </c>
      <c r="F449" s="7" t="str">
        <f>VLOOKUP(D449,[1]Planta!$A$4:$AC$1049,8,0)</f>
        <v>ABOGADO</v>
      </c>
      <c r="G449" s="7" t="str">
        <f>IF(VLOOKUP(D449,[1]Planta!$A$4:$AC$1049,10,0)=0," ",VLOOKUP(D449,[1]Planta!$A$4:$AC$1049,10,0))</f>
        <v>GERENCIA PUBLICA; DERECHO ADMINISTRATIVO</v>
      </c>
      <c r="H449" s="8">
        <f>VLOOKUP(VLOOKUP(D449,[1]Planta!$A$4:$AC$1049,4,0),[1]Cargos!$A$1:$K$33,6,0)</f>
        <v>4143561</v>
      </c>
      <c r="I449" s="9"/>
    </row>
    <row r="450" spans="1:9" ht="15" x14ac:dyDescent="0.2">
      <c r="A450" s="7" t="str">
        <f>VLOOKUP(D450,[1]Planta!$A$4:$AC$1049,4,0)</f>
        <v>PROFESIONAL UNIVERSITARIO 219 3</v>
      </c>
      <c r="B450" s="7" t="str">
        <f>TRIM(CONCATENATE(VLOOKUP(D450,[2]EMPLEOS!$J$9:$M$1054,3,0), " ", VLOOKUP(D450,[2]EMPLEOS!$J$9:$M$1054,4,0)))</f>
        <v>REAL MIRANDA</v>
      </c>
      <c r="C450" s="7" t="str">
        <f>VLOOKUP(D450,[2]EMPLEOS!$J$9:$M$1054,2,0)</f>
        <v>MARIA CLAUDIA</v>
      </c>
      <c r="D450" s="12">
        <v>51711362</v>
      </c>
      <c r="E450" s="7" t="str">
        <f>VLOOKUP(VLOOKUP(D450,[1]Planta!$A$4:$AC$1049,16,0),[1]TipoVinculacion!$A$1:$C$6,3,0)</f>
        <v>Carrera Administrativa</v>
      </c>
      <c r="F450" s="7" t="str">
        <f>VLOOKUP(D450,[1]Planta!$A$4:$AC$1049,8,0)</f>
        <v>CONTADOR PUBLICO</v>
      </c>
      <c r="G450" s="7" t="str">
        <f>IF(VLOOKUP(D450,[1]Planta!$A$4:$AC$1049,10,0)=0," ",VLOOKUP(D450,[1]Planta!$A$4:$AC$1049,10,0))</f>
        <v>ADMINISTRACION ESTRATEGICA DEL CONTROL INTERNO</v>
      </c>
      <c r="H450" s="8">
        <f>VLOOKUP(VLOOKUP(D450,[1]Planta!$A$4:$AC$1049,4,0),[1]Cargos!$A$1:$K$33,6,0)</f>
        <v>3524263</v>
      </c>
      <c r="I450" s="9"/>
    </row>
    <row r="451" spans="1:9" ht="15" x14ac:dyDescent="0.2">
      <c r="A451" s="7" t="str">
        <f>VLOOKUP(D451,[1]Planta!$A$4:$AC$1049,4,0)</f>
        <v>PROFESIONAL ESPECIALIZADO 222 5</v>
      </c>
      <c r="B451" s="7" t="str">
        <f>TRIM(CONCATENATE(VLOOKUP(D451,[2]EMPLEOS!$J$9:$M$1054,3,0), " ", VLOOKUP(D451,[2]EMPLEOS!$J$9:$M$1054,4,0)))</f>
        <v>DIAZ AVILA</v>
      </c>
      <c r="C451" s="7" t="str">
        <f>VLOOKUP(D451,[2]EMPLEOS!$J$9:$M$1054,2,0)</f>
        <v>CLAUDIA LILIANA</v>
      </c>
      <c r="D451" s="12">
        <v>51713276</v>
      </c>
      <c r="E451" s="7" t="str">
        <f>VLOOKUP(VLOOKUP(D451,[1]Planta!$A$4:$AC$1049,16,0),[1]TipoVinculacion!$A$1:$C$6,3,0)</f>
        <v>Carrera Administrativa</v>
      </c>
      <c r="F451" s="7" t="str">
        <f>VLOOKUP(D451,[1]Planta!$A$4:$AC$1049,8,0)</f>
        <v>ADMINISTRADOR DE EMPRESAS</v>
      </c>
      <c r="G451" s="7" t="str">
        <f>IF(VLOOKUP(D451,[1]Planta!$A$4:$AC$1049,10,0)=0," ",VLOOKUP(D451,[1]Planta!$A$4:$AC$1049,10,0))</f>
        <v>GESTION PUBLICA</v>
      </c>
      <c r="H451" s="8">
        <f>VLOOKUP(VLOOKUP(D451,[1]Planta!$A$4:$AC$1049,4,0),[1]Cargos!$A$1:$K$33,6,0)</f>
        <v>3834513</v>
      </c>
      <c r="I451" s="9"/>
    </row>
    <row r="452" spans="1:9" ht="15" x14ac:dyDescent="0.2">
      <c r="A452" s="7" t="str">
        <f>VLOOKUP(D452,[1]Planta!$A$4:$AC$1049,4,0)</f>
        <v>PROFESIONAL UNIVERSITARIO 219 3</v>
      </c>
      <c r="B452" s="7" t="str">
        <f>TRIM(CONCATENATE(VLOOKUP(D452,[2]EMPLEOS!$J$9:$M$1054,3,0), " ", VLOOKUP(D452,[2]EMPLEOS!$J$9:$M$1054,4,0)))</f>
        <v>MENESES BAEZ</v>
      </c>
      <c r="C452" s="7" t="str">
        <f>VLOOKUP(D452,[2]EMPLEOS!$J$9:$M$1054,2,0)</f>
        <v>CONSUELO</v>
      </c>
      <c r="D452" s="12">
        <v>51714709</v>
      </c>
      <c r="E452" s="7" t="str">
        <f>VLOOKUP(VLOOKUP(D452,[1]Planta!$A$4:$AC$1049,16,0),[1]TipoVinculacion!$A$1:$C$6,3,0)</f>
        <v>Carrera Administrativa</v>
      </c>
      <c r="F452" s="7" t="str">
        <f>VLOOKUP(D452,[1]Planta!$A$4:$AC$1049,8,0)</f>
        <v>SOCIOLOGA; INGENIERA CATASTRAL Y GEODESTA</v>
      </c>
      <c r="G452" s="7" t="str">
        <f>IF(VLOOKUP(D452,[1]Planta!$A$4:$AC$1049,10,0)=0," ",VLOOKUP(D452,[1]Planta!$A$4:$AC$1049,10,0))</f>
        <v>SISTEMAS DE INFORMACION GEOGRAFICA; DOCENCIA UNIVERSITARIA</v>
      </c>
      <c r="H452" s="8">
        <f>VLOOKUP(VLOOKUP(D452,[1]Planta!$A$4:$AC$1049,4,0),[1]Cargos!$A$1:$K$33,6,0)</f>
        <v>3524263</v>
      </c>
      <c r="I452" s="9"/>
    </row>
    <row r="453" spans="1:9" ht="15" x14ac:dyDescent="0.2">
      <c r="A453" s="7" t="str">
        <f>VLOOKUP(D453,[1]Planta!$A$4:$AC$1049,4,0)</f>
        <v>PROFESIONAL ESPECIALIZADO 222 7</v>
      </c>
      <c r="B453" s="7" t="str">
        <f>TRIM(CONCATENATE(VLOOKUP(D453,[2]EMPLEOS!$J$9:$M$1054,3,0), " ", VLOOKUP(D453,[2]EMPLEOS!$J$9:$M$1054,4,0)))</f>
        <v>ESPINOSA SUAREZ</v>
      </c>
      <c r="C453" s="7" t="str">
        <f>VLOOKUP(D453,[2]EMPLEOS!$J$9:$M$1054,2,0)</f>
        <v>CLAUDIA MARCELA</v>
      </c>
      <c r="D453" s="12">
        <v>51715941</v>
      </c>
      <c r="E453" s="7" t="str">
        <f>VLOOKUP(VLOOKUP(D453,[1]Planta!$A$4:$AC$1049,16,0),[1]TipoVinculacion!$A$1:$C$6,3,0)</f>
        <v>Carrera Administrativa</v>
      </c>
      <c r="F453" s="7" t="str">
        <f>VLOOKUP(D453,[1]Planta!$A$4:$AC$1049,8,0)</f>
        <v>INGENIERO DE SISTEMAS</v>
      </c>
      <c r="G453" s="7" t="str">
        <f>IF(VLOOKUP(D453,[1]Planta!$A$4:$AC$1049,10,0)=0," ",VLOOKUP(D453,[1]Planta!$A$4:$AC$1049,10,0))</f>
        <v>GERENCIA DE PROYECTOS</v>
      </c>
      <c r="H453" s="8">
        <f>VLOOKUP(VLOOKUP(D453,[1]Planta!$A$4:$AC$1049,4,0),[1]Cargos!$A$1:$K$33,6,0)</f>
        <v>4143561</v>
      </c>
      <c r="I453" s="9"/>
    </row>
    <row r="454" spans="1:9" ht="15" x14ac:dyDescent="0.2">
      <c r="A454" s="7" t="str">
        <f>VLOOKUP(D454,[1]Planta!$A$4:$AC$1049,4,0)</f>
        <v>TECNICO OPERATIVO 314 5</v>
      </c>
      <c r="B454" s="7" t="str">
        <f>TRIM(CONCATENATE(VLOOKUP(D454,[2]EMPLEOS!$J$9:$M$1054,3,0), " ", VLOOKUP(D454,[2]EMPLEOS!$J$9:$M$1054,4,0)))</f>
        <v>ARRIETA TORRES</v>
      </c>
      <c r="C454" s="7" t="str">
        <f>VLOOKUP(D454,[2]EMPLEOS!$J$9:$M$1054,2,0)</f>
        <v>ALBA MAGALI</v>
      </c>
      <c r="D454" s="12">
        <v>51717077</v>
      </c>
      <c r="E454" s="7" t="str">
        <f>VLOOKUP(VLOOKUP(D454,[1]Planta!$A$4:$AC$1049,16,0),[1]TipoVinculacion!$A$1:$C$6,3,0)</f>
        <v>Carrera Administrativa</v>
      </c>
      <c r="F454" s="7" t="str">
        <f>VLOOKUP(D454,[1]Planta!$A$4:$AC$1049,8,0)</f>
        <v>TECNOLOGO EN SISTEMAS INTEGRADOS DE GESTION;TECNICO EN ARCHIVÍSTICA</v>
      </c>
      <c r="G454" s="7" t="str">
        <f>IF(VLOOKUP(D454,[1]Planta!$A$4:$AC$1049,10,0)=0," ",VLOOKUP(D454,[1]Planta!$A$4:$AC$1049,10,0))</f>
        <v/>
      </c>
      <c r="H454" s="8">
        <f>VLOOKUP(VLOOKUP(D454,[1]Planta!$A$4:$AC$1049,4,0),[1]Cargos!$A$1:$K$33,6,0)</f>
        <v>2517786</v>
      </c>
      <c r="I454" s="9"/>
    </row>
    <row r="455" spans="1:9" ht="15" x14ac:dyDescent="0.2">
      <c r="A455" s="7" t="str">
        <f>VLOOKUP(D455,[1]Planta!$A$4:$AC$1049,4,0)</f>
        <v>PROFESIONAL ESPECIALIZADO 222 7</v>
      </c>
      <c r="B455" s="7" t="str">
        <f>TRIM(CONCATENATE(VLOOKUP(D455,[2]EMPLEOS!$J$9:$M$1054,3,0), " ", VLOOKUP(D455,[2]EMPLEOS!$J$9:$M$1054,4,0)))</f>
        <v>URIBE CABAL</v>
      </c>
      <c r="C455" s="7" t="str">
        <f>VLOOKUP(D455,[2]EMPLEOS!$J$9:$M$1054,2,0)</f>
        <v>ADRIANA MARIA</v>
      </c>
      <c r="D455" s="12">
        <v>51719597</v>
      </c>
      <c r="E455" s="7" t="str">
        <f>VLOOKUP(VLOOKUP(D455,[1]Planta!$A$4:$AC$1049,16,0),[1]TipoVinculacion!$A$1:$C$6,3,0)</f>
        <v>Provisional</v>
      </c>
      <c r="F455" s="7" t="str">
        <f>VLOOKUP(D455,[1]Planta!$A$4:$AC$1049,8,0)</f>
        <v>ODONTOLOGO</v>
      </c>
      <c r="G455" s="7" t="str">
        <f>IF(VLOOKUP(D455,[1]Planta!$A$4:$AC$1049,10,0)=0," ",VLOOKUP(D455,[1]Planta!$A$4:$AC$1049,10,0))</f>
        <v/>
      </c>
      <c r="H455" s="8">
        <f>VLOOKUP(VLOOKUP(D455,[1]Planta!$A$4:$AC$1049,4,0),[1]Cargos!$A$1:$K$33,6,0)</f>
        <v>4143561</v>
      </c>
      <c r="I455" s="9"/>
    </row>
    <row r="456" spans="1:9" ht="15" x14ac:dyDescent="0.2">
      <c r="A456" s="7" t="str">
        <f>VLOOKUP(D456,[1]Planta!$A$4:$AC$1049,4,0)</f>
        <v>AUXILIAR ADMINISTRATIVO 407 3</v>
      </c>
      <c r="B456" s="7" t="str">
        <f>TRIM(CONCATENATE(VLOOKUP(D456,[2]EMPLEOS!$J$9:$M$1054,3,0), " ", VLOOKUP(D456,[2]EMPLEOS!$J$9:$M$1054,4,0)))</f>
        <v>CASTAÑEDA CARDENAS</v>
      </c>
      <c r="C456" s="7" t="str">
        <f>VLOOKUP(D456,[2]EMPLEOS!$J$9:$M$1054,2,0)</f>
        <v>MARLENE</v>
      </c>
      <c r="D456" s="12">
        <v>51720628</v>
      </c>
      <c r="E456" s="7" t="str">
        <f>VLOOKUP(VLOOKUP(D456,[1]Planta!$A$4:$AC$1049,16,0),[1]TipoVinculacion!$A$1:$C$6,3,0)</f>
        <v>Provisional</v>
      </c>
      <c r="F456" s="7" t="str">
        <f>VLOOKUP(D456,[1]Planta!$A$4:$AC$1049,8,0)</f>
        <v>BACHILLER</v>
      </c>
      <c r="G456" s="7" t="str">
        <f>IF(VLOOKUP(D456,[1]Planta!$A$4:$AC$1049,10,0)=0," ",VLOOKUP(D456,[1]Planta!$A$4:$AC$1049,10,0))</f>
        <v/>
      </c>
      <c r="H456" s="8">
        <f>VLOOKUP(VLOOKUP(D456,[1]Planta!$A$4:$AC$1049,4,0),[1]Cargos!$A$1:$K$33,6,0)</f>
        <v>1555886</v>
      </c>
      <c r="I456" s="9"/>
    </row>
    <row r="457" spans="1:9" ht="15" x14ac:dyDescent="0.2">
      <c r="A457" s="7" t="str">
        <f>VLOOKUP(D457,[1]Planta!$A$4:$AC$1049,4,0)</f>
        <v>PROFESIONAL UNIVERSITARIO 219 3</v>
      </c>
      <c r="B457" s="7" t="str">
        <f>TRIM(CONCATENATE(VLOOKUP(D457,[2]EMPLEOS!$J$9:$M$1054,3,0), " ", VLOOKUP(D457,[2]EMPLEOS!$J$9:$M$1054,4,0)))</f>
        <v>ALVIS GAMBOA</v>
      </c>
      <c r="C457" s="7" t="str">
        <f>VLOOKUP(D457,[2]EMPLEOS!$J$9:$M$1054,2,0)</f>
        <v>NANCY</v>
      </c>
      <c r="D457" s="12">
        <v>51721183</v>
      </c>
      <c r="E457" s="7" t="str">
        <f>VLOOKUP(VLOOKUP(D457,[1]Planta!$A$4:$AC$1049,16,0),[1]TipoVinculacion!$A$1:$C$6,3,0)</f>
        <v>Carrera Administrativa</v>
      </c>
      <c r="F457" s="7" t="str">
        <f>VLOOKUP(D457,[1]Planta!$A$4:$AC$1049,8,0)</f>
        <v>ECONOMISTA</v>
      </c>
      <c r="G457" s="7" t="str">
        <f>IF(VLOOKUP(D457,[1]Planta!$A$4:$AC$1049,10,0)=0," ",VLOOKUP(D457,[1]Planta!$A$4:$AC$1049,10,0))</f>
        <v>GERENCIA FINANCIERA; GESTION PUBLICA</v>
      </c>
      <c r="H457" s="8">
        <f>VLOOKUP(VLOOKUP(D457,[1]Planta!$A$4:$AC$1049,4,0),[1]Cargos!$A$1:$K$33,6,0)</f>
        <v>3524263</v>
      </c>
      <c r="I457" s="9"/>
    </row>
    <row r="458" spans="1:9" ht="15" x14ac:dyDescent="0.2">
      <c r="A458" s="7" t="str">
        <f>VLOOKUP(D458,[1]Planta!$A$4:$AC$1049,4,0)</f>
        <v>PROFESIONAL UNIVERSITARIO 219 3</v>
      </c>
      <c r="B458" s="7" t="str">
        <f>TRIM(CONCATENATE(VLOOKUP(D458,[2]EMPLEOS!$J$9:$M$1054,3,0), " ", VLOOKUP(D458,[2]EMPLEOS!$J$9:$M$1054,4,0)))</f>
        <v>CASTILLO CUBILLOS</v>
      </c>
      <c r="C458" s="7" t="str">
        <f>VLOOKUP(D458,[2]EMPLEOS!$J$9:$M$1054,2,0)</f>
        <v>MARTHA LUCIA</v>
      </c>
      <c r="D458" s="12">
        <v>51721390</v>
      </c>
      <c r="E458" s="7" t="str">
        <f>VLOOKUP(VLOOKUP(D458,[1]Planta!$A$4:$AC$1049,16,0),[1]TipoVinculacion!$A$1:$C$6,3,0)</f>
        <v>Carrera Administrativa</v>
      </c>
      <c r="F458" s="7" t="str">
        <f>VLOOKUP(D458,[1]Planta!$A$4:$AC$1049,8,0)</f>
        <v>ABOGADO</v>
      </c>
      <c r="G458" s="7" t="str">
        <f>IF(VLOOKUP(D458,[1]Planta!$A$4:$AC$1049,10,0)=0," ",VLOOKUP(D458,[1]Planta!$A$4:$AC$1049,10,0))</f>
        <v>DERECHO ADMINISTRATIVO</v>
      </c>
      <c r="H458" s="8">
        <f>VLOOKUP(VLOOKUP(D458,[1]Planta!$A$4:$AC$1049,4,0),[1]Cargos!$A$1:$K$33,6,0)</f>
        <v>3524263</v>
      </c>
      <c r="I458" s="9"/>
    </row>
    <row r="459" spans="1:9" ht="15" x14ac:dyDescent="0.2">
      <c r="A459" s="7" t="str">
        <f>VLOOKUP(D459,[1]Planta!$A$4:$AC$1049,4,0)</f>
        <v>PROFESIONAL ESPECIALIZADO 222 8</v>
      </c>
      <c r="B459" s="7" t="str">
        <f>TRIM(CONCATENATE(VLOOKUP(D459,[2]EMPLEOS!$J$9:$M$1054,3,0), " ", VLOOKUP(D459,[2]EMPLEOS!$J$9:$M$1054,4,0)))</f>
        <v>CUERVO PAEZ</v>
      </c>
      <c r="C459" s="7" t="str">
        <f>VLOOKUP(D459,[2]EMPLEOS!$J$9:$M$1054,2,0)</f>
        <v>LIBIA ESPERANZA</v>
      </c>
      <c r="D459" s="12">
        <v>51722924</v>
      </c>
      <c r="E459" s="7" t="str">
        <f>VLOOKUP(VLOOKUP(D459,[1]Planta!$A$4:$AC$1049,16,0),[1]TipoVinculacion!$A$1:$C$6,3,0)</f>
        <v>Carrera Administrativa</v>
      </c>
      <c r="F459" s="7" t="str">
        <f>VLOOKUP(D459,[1]Planta!$A$4:$AC$1049,8,0)</f>
        <v>GEOLOGO</v>
      </c>
      <c r="G459" s="7" t="str">
        <f>IF(VLOOKUP(D459,[1]Planta!$A$4:$AC$1049,10,0)=0," ",VLOOKUP(D459,[1]Planta!$A$4:$AC$1049,10,0))</f>
        <v>DERECHO AMBIENTAL; GESTION PUBLICA</v>
      </c>
      <c r="H459" s="8">
        <f>VLOOKUP(VLOOKUP(D459,[1]Planta!$A$4:$AC$1049,4,0),[1]Cargos!$A$1:$K$33,6,0)</f>
        <v>4397214</v>
      </c>
      <c r="I459" s="9"/>
    </row>
    <row r="460" spans="1:9" ht="15" x14ac:dyDescent="0.2">
      <c r="A460" s="7" t="str">
        <f>VLOOKUP(D460,[1]Planta!$A$4:$AC$1049,4,0)</f>
        <v>PROFESIONAL ESPECIALIZADO 222 5</v>
      </c>
      <c r="B460" s="7" t="str">
        <f>TRIM(CONCATENATE(VLOOKUP(D460,[2]EMPLEOS!$J$9:$M$1054,3,0), " ", VLOOKUP(D460,[2]EMPLEOS!$J$9:$M$1054,4,0)))</f>
        <v>CESPEDES PORTELA</v>
      </c>
      <c r="C460" s="7" t="str">
        <f>VLOOKUP(D460,[2]EMPLEOS!$J$9:$M$1054,2,0)</f>
        <v>RUBIELA</v>
      </c>
      <c r="D460" s="12">
        <v>51726102</v>
      </c>
      <c r="E460" s="7" t="str">
        <f>VLOOKUP(VLOOKUP(D460,[1]Planta!$A$4:$AC$1049,16,0),[1]TipoVinculacion!$A$1:$C$6,3,0)</f>
        <v>Carrera Administrativa</v>
      </c>
      <c r="F460" s="7" t="str">
        <f>VLOOKUP(D460,[1]Planta!$A$4:$AC$1049,8,0)</f>
        <v>CONTADOR PUBLICO</v>
      </c>
      <c r="G460" s="7" t="str">
        <f>IF(VLOOKUP(D460,[1]Planta!$A$4:$AC$1049,10,0)=0," ",VLOOKUP(D460,[1]Planta!$A$4:$AC$1049,10,0))</f>
        <v/>
      </c>
      <c r="H460" s="8">
        <f>VLOOKUP(VLOOKUP(D460,[1]Planta!$A$4:$AC$1049,4,0),[1]Cargos!$A$1:$K$33,6,0)</f>
        <v>3834513</v>
      </c>
      <c r="I460" s="9"/>
    </row>
    <row r="461" spans="1:9" ht="15" x14ac:dyDescent="0.2">
      <c r="A461" s="7" t="str">
        <f>VLOOKUP(D461,[1]Planta!$A$4:$AC$1049,4,0)</f>
        <v>PROFESIONAL UNIVERSITARIO 219 3</v>
      </c>
      <c r="B461" s="7" t="str">
        <f>TRIM(CONCATENATE(VLOOKUP(D461,[2]EMPLEOS!$J$9:$M$1054,3,0), " ", VLOOKUP(D461,[2]EMPLEOS!$J$9:$M$1054,4,0)))</f>
        <v>ENDEMANN VENEGAS</v>
      </c>
      <c r="C461" s="7" t="str">
        <f>VLOOKUP(D461,[2]EMPLEOS!$J$9:$M$1054,2,0)</f>
        <v>CRISTIANNE</v>
      </c>
      <c r="D461" s="12">
        <v>51726537</v>
      </c>
      <c r="E461" s="7" t="str">
        <f>VLOOKUP(VLOOKUP(D461,[1]Planta!$A$4:$AC$1049,16,0),[1]TipoVinculacion!$A$1:$C$6,3,0)</f>
        <v>Carrera Administrativa</v>
      </c>
      <c r="F461" s="7" t="str">
        <f>VLOOKUP(D461,[1]Planta!$A$4:$AC$1049,8,0)</f>
        <v>CONTADOR PUBLICO</v>
      </c>
      <c r="G461" s="7" t="str">
        <f>IF(VLOOKUP(D461,[1]Planta!$A$4:$AC$1049,10,0)=0," ",VLOOKUP(D461,[1]Planta!$A$4:$AC$1049,10,0))</f>
        <v>GERENCIA PUBLICA Y CONTROL FISCAL</v>
      </c>
      <c r="H461" s="8">
        <f>VLOOKUP(VLOOKUP(D461,[1]Planta!$A$4:$AC$1049,4,0),[1]Cargos!$A$1:$K$33,6,0)</f>
        <v>3524263</v>
      </c>
      <c r="I461" s="9"/>
    </row>
    <row r="462" spans="1:9" ht="15" x14ac:dyDescent="0.2">
      <c r="A462" s="7" t="str">
        <f>VLOOKUP(D462,[1]Planta!$A$4:$AC$1049,4,0)</f>
        <v>SECRETARIO 440 8</v>
      </c>
      <c r="B462" s="7" t="str">
        <f>TRIM(CONCATENATE(VLOOKUP(D462,[2]EMPLEOS!$J$9:$M$1054,3,0), " ", VLOOKUP(D462,[2]EMPLEOS!$J$9:$M$1054,4,0)))</f>
        <v>PRIETO GORDILLO</v>
      </c>
      <c r="C462" s="7" t="str">
        <f>VLOOKUP(D462,[2]EMPLEOS!$J$9:$M$1054,2,0)</f>
        <v>MYRIAN</v>
      </c>
      <c r="D462" s="12">
        <v>51728093</v>
      </c>
      <c r="E462" s="7" t="str">
        <f>VLOOKUP(VLOOKUP(D462,[1]Planta!$A$4:$AC$1049,16,0),[1]TipoVinculacion!$A$1:$C$6,3,0)</f>
        <v>Carrera Administrativa</v>
      </c>
      <c r="F462" s="7" t="str">
        <f>VLOOKUP(D462,[1]Planta!$A$4:$AC$1049,8,0)</f>
        <v>BACHILLER ACADEMICO</v>
      </c>
      <c r="G462" s="7" t="str">
        <f>IF(VLOOKUP(D462,[1]Planta!$A$4:$AC$1049,10,0)=0," ",VLOOKUP(D462,[1]Planta!$A$4:$AC$1049,10,0))</f>
        <v/>
      </c>
      <c r="H462" s="8">
        <f>VLOOKUP(VLOOKUP(D462,[1]Planta!$A$4:$AC$1049,4,0),[1]Cargos!$A$1:$K$33,6,0)</f>
        <v>2314319</v>
      </c>
      <c r="I462" s="9"/>
    </row>
    <row r="463" spans="1:9" ht="15" x14ac:dyDescent="0.2">
      <c r="A463" s="7" t="str">
        <f>VLOOKUP(D463,[1]Planta!$A$4:$AC$1049,4,0)</f>
        <v>PROFESIONAL ESPECIALIZADO 222 5</v>
      </c>
      <c r="B463" s="7" t="str">
        <f>TRIM(CONCATENATE(VLOOKUP(D463,[2]EMPLEOS!$J$9:$M$1054,3,0), " ", VLOOKUP(D463,[2]EMPLEOS!$J$9:$M$1054,4,0)))</f>
        <v>CASTRILLON BARRETO</v>
      </c>
      <c r="C463" s="7" t="str">
        <f>VLOOKUP(D463,[2]EMPLEOS!$J$9:$M$1054,2,0)</f>
        <v>ANA CECILIA</v>
      </c>
      <c r="D463" s="12">
        <v>51728496</v>
      </c>
      <c r="E463" s="7" t="str">
        <f>VLOOKUP(VLOOKUP(D463,[1]Planta!$A$4:$AC$1049,16,0),[1]TipoVinculacion!$A$1:$C$6,3,0)</f>
        <v>Carrera Administrativa</v>
      </c>
      <c r="F463" s="7" t="str">
        <f>VLOOKUP(D463,[1]Planta!$A$4:$AC$1049,8,0)</f>
        <v>INGENIERO DE SISTEMAS</v>
      </c>
      <c r="G463" s="7" t="str">
        <f>IF(VLOOKUP(D463,[1]Planta!$A$4:$AC$1049,10,0)=0," ",VLOOKUP(D463,[1]Planta!$A$4:$AC$1049,10,0))</f>
        <v>AUDITORIA DE SISTEMAS DE INFORMACION; GERENCIA INFORMATICA</v>
      </c>
      <c r="H463" s="8">
        <f>VLOOKUP(VLOOKUP(D463,[1]Planta!$A$4:$AC$1049,4,0),[1]Cargos!$A$1:$K$33,6,0)</f>
        <v>3834513</v>
      </c>
      <c r="I463" s="9"/>
    </row>
    <row r="464" spans="1:9" ht="15" x14ac:dyDescent="0.2">
      <c r="A464" s="7" t="str">
        <f>VLOOKUP(D464,[1]Planta!$A$4:$AC$1049,4,0)</f>
        <v>PROFESIONAL UNIVERSITARIO 219 3</v>
      </c>
      <c r="B464" s="7" t="str">
        <f>TRIM(CONCATENATE(VLOOKUP(D464,[2]EMPLEOS!$J$9:$M$1054,3,0), " ", VLOOKUP(D464,[2]EMPLEOS!$J$9:$M$1054,4,0)))</f>
        <v>QUEVEDO ACUNA</v>
      </c>
      <c r="C464" s="7" t="str">
        <f>VLOOKUP(D464,[2]EMPLEOS!$J$9:$M$1054,2,0)</f>
        <v>NOHORA ELSA</v>
      </c>
      <c r="D464" s="12">
        <v>51732450</v>
      </c>
      <c r="E464" s="7" t="str">
        <f>VLOOKUP(VLOOKUP(D464,[1]Planta!$A$4:$AC$1049,16,0),[1]TipoVinculacion!$A$1:$C$6,3,0)</f>
        <v>Carrera Administrativa</v>
      </c>
      <c r="F464" s="7" t="str">
        <f>VLOOKUP(D464,[1]Planta!$A$4:$AC$1049,8,0)</f>
        <v>ABOGADO</v>
      </c>
      <c r="G464" s="7" t="str">
        <f>IF(VLOOKUP(D464,[1]Planta!$A$4:$AC$1049,10,0)=0," ",VLOOKUP(D464,[1]Planta!$A$4:$AC$1049,10,0))</f>
        <v>ADMINISTRACION ESTRATEGICA DEL CONTROL INTERNO</v>
      </c>
      <c r="H464" s="8">
        <f>VLOOKUP(VLOOKUP(D464,[1]Planta!$A$4:$AC$1049,4,0),[1]Cargos!$A$1:$K$33,6,0)</f>
        <v>3524263</v>
      </c>
      <c r="I464" s="9"/>
    </row>
    <row r="465" spans="1:9" ht="15" x14ac:dyDescent="0.2">
      <c r="A465" s="7" t="str">
        <f>VLOOKUP(D465,[1]Planta!$A$4:$AC$1049,4,0)</f>
        <v>PROFESIONAL ESPECIALIZADO 222 7</v>
      </c>
      <c r="B465" s="7" t="str">
        <f>TRIM(CONCATENATE(VLOOKUP(D465,[2]EMPLEOS!$J$9:$M$1054,3,0), " ", VLOOKUP(D465,[2]EMPLEOS!$J$9:$M$1054,4,0)))</f>
        <v>HERNANDEZ GARCIA</v>
      </c>
      <c r="C465" s="7" t="str">
        <f>VLOOKUP(D465,[2]EMPLEOS!$J$9:$M$1054,2,0)</f>
        <v>MARIELA CECILIA</v>
      </c>
      <c r="D465" s="12">
        <v>51735082</v>
      </c>
      <c r="E465" s="7" t="str">
        <f>VLOOKUP(VLOOKUP(D465,[1]Planta!$A$4:$AC$1049,16,0),[1]TipoVinculacion!$A$1:$C$6,3,0)</f>
        <v>Carrera Administrativa</v>
      </c>
      <c r="F465" s="7" t="str">
        <f>VLOOKUP(D465,[1]Planta!$A$4:$AC$1049,8,0)</f>
        <v>ABOGADO</v>
      </c>
      <c r="G465" s="7" t="str">
        <f>IF(VLOOKUP(D465,[1]Planta!$A$4:$AC$1049,10,0)=0," ",VLOOKUP(D465,[1]Planta!$A$4:$AC$1049,10,0))</f>
        <v>DERECHO ADMINISTRATIVO; DERECHO DEL MEDIO AMBIENTE; MAGISTER EN ADMINISTRACION PUBLICA</v>
      </c>
      <c r="H465" s="8">
        <f>VLOOKUP(VLOOKUP(D465,[1]Planta!$A$4:$AC$1049,4,0),[1]Cargos!$A$1:$K$33,6,0)</f>
        <v>4143561</v>
      </c>
      <c r="I465" s="9"/>
    </row>
    <row r="466" spans="1:9" ht="15" x14ac:dyDescent="0.2">
      <c r="A466" s="7" t="str">
        <f>VLOOKUP(D466,[1]Planta!$A$4:$AC$1049,4,0)</f>
        <v>GERENTE 039 1</v>
      </c>
      <c r="B466" s="7" t="str">
        <f>TRIM(CONCATENATE(VLOOKUP(D466,[2]EMPLEOS!$J$9:$M$1054,3,0), " ", VLOOKUP(D466,[2]EMPLEOS!$J$9:$M$1054,4,0)))</f>
        <v>VELANDIA FERNANDEZ</v>
      </c>
      <c r="C466" s="7" t="str">
        <f>VLOOKUP(D466,[2]EMPLEOS!$J$9:$M$1054,2,0)</f>
        <v>MARIA TERESA</v>
      </c>
      <c r="D466" s="12">
        <v>51737485</v>
      </c>
      <c r="E466" s="7" t="str">
        <f>VLOOKUP(VLOOKUP(D466,[1]Planta!$A$4:$AC$1049,16,0),[1]TipoVinculacion!$A$1:$C$6,3,0)</f>
        <v>Libre Nombramiento y Remoción</v>
      </c>
      <c r="F466" s="7" t="str">
        <f>VLOOKUP(D466,[1]Planta!$A$4:$AC$1049,8,0)</f>
        <v>PSICOLOGO</v>
      </c>
      <c r="G466" s="7" t="str">
        <f>IF(VLOOKUP(D466,[1]Planta!$A$4:$AC$1049,10,0)=0," ",VLOOKUP(D466,[1]Planta!$A$4:$AC$1049,10,0))</f>
        <v>GERENCIA DE RECURSOS HUMANOS</v>
      </c>
      <c r="H466" s="8">
        <f>VLOOKUP(VLOOKUP(D466,[1]Planta!$A$4:$AC$1049,4,0),[1]Cargos!$A$1:$K$33,6,0)</f>
        <v>5736338</v>
      </c>
      <c r="I466" s="9"/>
    </row>
    <row r="467" spans="1:9" ht="15" x14ac:dyDescent="0.2">
      <c r="A467" s="7" t="str">
        <f>VLOOKUP(D467,[1]Planta!$A$4:$AC$1049,4,0)</f>
        <v>PROFESIONAL UNIVERSITARIO 219 3</v>
      </c>
      <c r="B467" s="7" t="str">
        <f>TRIM(CONCATENATE(VLOOKUP(D467,[2]EMPLEOS!$J$9:$M$1054,3,0), " ", VLOOKUP(D467,[2]EMPLEOS!$J$9:$M$1054,4,0)))</f>
        <v>CORREDOR FORERO</v>
      </c>
      <c r="C467" s="7" t="str">
        <f>VLOOKUP(D467,[2]EMPLEOS!$J$9:$M$1054,2,0)</f>
        <v>LUZ FABIOLA</v>
      </c>
      <c r="D467" s="12">
        <v>51737741</v>
      </c>
      <c r="E467" s="7" t="str">
        <f>VLOOKUP(VLOOKUP(D467,[1]Planta!$A$4:$AC$1049,16,0),[1]TipoVinculacion!$A$1:$C$6,3,0)</f>
        <v>Carrera Administrativa</v>
      </c>
      <c r="F467" s="7" t="str">
        <f>VLOOKUP(D467,[1]Planta!$A$4:$AC$1049,8,0)</f>
        <v>TRABAJADOR SOCIAL</v>
      </c>
      <c r="G467" s="7" t="str">
        <f>IF(VLOOKUP(D467,[1]Planta!$A$4:$AC$1049,10,0)=0," ",VLOOKUP(D467,[1]Planta!$A$4:$AC$1049,10,0))</f>
        <v>GESTION PUBLICA</v>
      </c>
      <c r="H467" s="8">
        <f>VLOOKUP(VLOOKUP(D467,[1]Planta!$A$4:$AC$1049,4,0),[1]Cargos!$A$1:$K$33,6,0)</f>
        <v>3524263</v>
      </c>
      <c r="I467" s="9"/>
    </row>
    <row r="468" spans="1:9" ht="15" x14ac:dyDescent="0.2">
      <c r="A468" s="7" t="str">
        <f>VLOOKUP(D468,[1]Planta!$A$4:$AC$1049,4,0)</f>
        <v>PROFESIONAL ESPECIALIZADO 222 7</v>
      </c>
      <c r="B468" s="7" t="str">
        <f>TRIM(CONCATENATE(VLOOKUP(D468,[2]EMPLEOS!$J$9:$M$1054,3,0), " ", VLOOKUP(D468,[2]EMPLEOS!$J$9:$M$1054,4,0)))</f>
        <v>CAMARGO GARZON</v>
      </c>
      <c r="C468" s="7" t="str">
        <f>VLOOKUP(D468,[2]EMPLEOS!$J$9:$M$1054,2,0)</f>
        <v>ADRIANA YANETH</v>
      </c>
      <c r="D468" s="12">
        <v>51739937</v>
      </c>
      <c r="E468" s="7" t="str">
        <f>VLOOKUP(VLOOKUP(D468,[1]Planta!$A$4:$AC$1049,16,0),[1]TipoVinculacion!$A$1:$C$6,3,0)</f>
        <v>Carrera Administrativa</v>
      </c>
      <c r="F468" s="7" t="str">
        <f>VLOOKUP(D468,[1]Planta!$A$4:$AC$1049,8,0)</f>
        <v>CONTADOR PUBLICO</v>
      </c>
      <c r="G468" s="7" t="str">
        <f>IF(VLOOKUP(D468,[1]Planta!$A$4:$AC$1049,10,0)=0," ",VLOOKUP(D468,[1]Planta!$A$4:$AC$1049,10,0))</f>
        <v>DERECHO TRIBUTARIO Y ADUANERO</v>
      </c>
      <c r="H468" s="8">
        <f>VLOOKUP(VLOOKUP(D468,[1]Planta!$A$4:$AC$1049,4,0),[1]Cargos!$A$1:$K$33,6,0)</f>
        <v>4143561</v>
      </c>
      <c r="I468" s="9"/>
    </row>
    <row r="469" spans="1:9" ht="15" x14ac:dyDescent="0.2">
      <c r="A469" s="7" t="str">
        <f>VLOOKUP(D469,[1]Planta!$A$4:$AC$1049,4,0)</f>
        <v>SUBDIRECTOR ADMINISTRATIVO 068 3</v>
      </c>
      <c r="B469" s="7" t="str">
        <f>TRIM(CONCATENATE(VLOOKUP(D469,[2]EMPLEOS!$J$9:$M$1054,3,0), " ", VLOOKUP(D469,[2]EMPLEOS!$J$9:$M$1054,4,0)))</f>
        <v>FORERO MORENO</v>
      </c>
      <c r="C469" s="7" t="str">
        <f>VLOOKUP(D469,[2]EMPLEOS!$J$9:$M$1054,2,0)</f>
        <v>MARIA MARGARITA DEL PILAR</v>
      </c>
      <c r="D469" s="12">
        <v>51741068</v>
      </c>
      <c r="E469" s="7" t="str">
        <f>VLOOKUP(VLOOKUP(D469,[1]Planta!$A$4:$AC$1049,16,0),[1]TipoVinculacion!$A$1:$C$6,3,0)</f>
        <v>Libre Nombramiento y Remoción</v>
      </c>
      <c r="F469" s="7" t="str">
        <f>VLOOKUP(D469,[1]Planta!$A$4:$AC$1049,8,0)</f>
        <v>ABOGADO</v>
      </c>
      <c r="G469" s="7" t="str">
        <f>IF(VLOOKUP(D469,[1]Planta!$A$4:$AC$1049,10,0)=0," ",VLOOKUP(D469,[1]Planta!$A$4:$AC$1049,10,0))</f>
        <v>DERECHO DE FAMILIA</v>
      </c>
      <c r="H469" s="8">
        <f>VLOOKUP(VLOOKUP(D469,[1]Planta!$A$4:$AC$1049,4,0),[1]Cargos!$A$1:$K$33,6,0)</f>
        <v>6989664</v>
      </c>
      <c r="I469" s="9"/>
    </row>
    <row r="470" spans="1:9" ht="15" x14ac:dyDescent="0.2">
      <c r="A470" s="7" t="str">
        <f>VLOOKUP(D470,[1]Planta!$A$4:$AC$1049,4,0)</f>
        <v>PROFESIONAL UNIVERSITARIO 219 3</v>
      </c>
      <c r="B470" s="7" t="str">
        <f>TRIM(CONCATENATE(VLOOKUP(D470,[2]EMPLEOS!$J$9:$M$1054,3,0), " ", VLOOKUP(D470,[2]EMPLEOS!$J$9:$M$1054,4,0)))</f>
        <v>VARGAS JIMENEZ</v>
      </c>
      <c r="C470" s="7" t="str">
        <f>VLOOKUP(D470,[2]EMPLEOS!$J$9:$M$1054,2,0)</f>
        <v>NELLY</v>
      </c>
      <c r="D470" s="12">
        <v>51741425</v>
      </c>
      <c r="E470" s="7" t="str">
        <f>VLOOKUP(VLOOKUP(D470,[1]Planta!$A$4:$AC$1049,16,0),[1]TipoVinculacion!$A$1:$C$6,3,0)</f>
        <v>Carrera Administrativa</v>
      </c>
      <c r="F470" s="7" t="str">
        <f>VLOOKUP(D470,[1]Planta!$A$4:$AC$1049,8,0)</f>
        <v>ECONOMISTA</v>
      </c>
      <c r="G470" s="7" t="str">
        <f>IF(VLOOKUP(D470,[1]Planta!$A$4:$AC$1049,10,0)=0," ",VLOOKUP(D470,[1]Planta!$A$4:$AC$1049,10,0))</f>
        <v>FINANZAS PÚBLICAS</v>
      </c>
      <c r="H470" s="8">
        <f>VLOOKUP(VLOOKUP(D470,[1]Planta!$A$4:$AC$1049,4,0),[1]Cargos!$A$1:$K$33,6,0)</f>
        <v>3524263</v>
      </c>
      <c r="I470" s="9"/>
    </row>
    <row r="471" spans="1:9" ht="15" x14ac:dyDescent="0.2">
      <c r="A471" s="7" t="str">
        <f>VLOOKUP(D471,[1]Planta!$A$4:$AC$1049,4,0)</f>
        <v>PROFESIONAL UNIVERSITARIO 219 3</v>
      </c>
      <c r="B471" s="7" t="str">
        <f>TRIM(CONCATENATE(VLOOKUP(D471,[2]EMPLEOS!$J$9:$M$1054,3,0), " ", VLOOKUP(D471,[2]EMPLEOS!$J$9:$M$1054,4,0)))</f>
        <v>SILVA BUSTOS</v>
      </c>
      <c r="C471" s="7" t="str">
        <f>VLOOKUP(D471,[2]EMPLEOS!$J$9:$M$1054,2,0)</f>
        <v>LUZ MYRIAM</v>
      </c>
      <c r="D471" s="12">
        <v>51742524</v>
      </c>
      <c r="E471" s="7" t="str">
        <f>VLOOKUP(VLOOKUP(D471,[1]Planta!$A$4:$AC$1049,16,0),[1]TipoVinculacion!$A$1:$C$6,3,0)</f>
        <v>Carrera Administrativa</v>
      </c>
      <c r="F471" s="7" t="str">
        <f>VLOOKUP(D471,[1]Planta!$A$4:$AC$1049,8,0)</f>
        <v>ABOGADO</v>
      </c>
      <c r="G471" s="7" t="str">
        <f>IF(VLOOKUP(D471,[1]Planta!$A$4:$AC$1049,10,0)=0," ",VLOOKUP(D471,[1]Planta!$A$4:$AC$1049,10,0))</f>
        <v>DERECHO ADMINISTRATIVO Y CONSTITUCIONAL</v>
      </c>
      <c r="H471" s="8">
        <f>VLOOKUP(VLOOKUP(D471,[1]Planta!$A$4:$AC$1049,4,0),[1]Cargos!$A$1:$K$33,6,0)</f>
        <v>3524263</v>
      </c>
      <c r="I471" s="9"/>
    </row>
    <row r="472" spans="1:9" ht="15" x14ac:dyDescent="0.2">
      <c r="A472" s="7" t="str">
        <f>VLOOKUP(D472,[1]Planta!$A$4:$AC$1049,4,0)</f>
        <v>PROFESIONAL ESPECIALIZADO 222 7</v>
      </c>
      <c r="B472" s="7" t="str">
        <f>TRIM(CONCATENATE(VLOOKUP(D472,[2]EMPLEOS!$J$9:$M$1054,3,0), " ", VLOOKUP(D472,[2]EMPLEOS!$J$9:$M$1054,4,0)))</f>
        <v>ESTUPIÑAN OJEDA</v>
      </c>
      <c r="C472" s="7" t="str">
        <f>VLOOKUP(D472,[2]EMPLEOS!$J$9:$M$1054,2,0)</f>
        <v>MARIA REINALDA</v>
      </c>
      <c r="D472" s="12">
        <v>51743065</v>
      </c>
      <c r="E472" s="7" t="str">
        <f>VLOOKUP(VLOOKUP(D472,[1]Planta!$A$4:$AC$1049,16,0),[1]TipoVinculacion!$A$1:$C$6,3,0)</f>
        <v>Carrera Administrativa</v>
      </c>
      <c r="F472" s="7" t="str">
        <f>VLOOKUP(D472,[1]Planta!$A$4:$AC$1049,8,0)</f>
        <v>CONTADOR PUBLICO</v>
      </c>
      <c r="G472" s="7" t="str">
        <f>IF(VLOOKUP(D472,[1]Planta!$A$4:$AC$1049,10,0)=0," ",VLOOKUP(D472,[1]Planta!$A$4:$AC$1049,10,0))</f>
        <v>AUDITORIA TRIBUTARIA</v>
      </c>
      <c r="H472" s="8">
        <f>VLOOKUP(VLOOKUP(D472,[1]Planta!$A$4:$AC$1049,4,0),[1]Cargos!$A$1:$K$33,6,0)</f>
        <v>4143561</v>
      </c>
      <c r="I472" s="9"/>
    </row>
    <row r="473" spans="1:9" ht="15" x14ac:dyDescent="0.2">
      <c r="A473" s="7" t="str">
        <f>VLOOKUP(D473,[1]Planta!$A$4:$AC$1049,4,0)</f>
        <v>SECRETARIO 440 8</v>
      </c>
      <c r="B473" s="7" t="str">
        <f>TRIM(CONCATENATE(VLOOKUP(D473,[2]EMPLEOS!$J$9:$M$1054,3,0), " ", VLOOKUP(D473,[2]EMPLEOS!$J$9:$M$1054,4,0)))</f>
        <v>NINO RODRIGUEZ</v>
      </c>
      <c r="C473" s="7" t="str">
        <f>VLOOKUP(D473,[2]EMPLEOS!$J$9:$M$1054,2,0)</f>
        <v>BLANCA TERESA</v>
      </c>
      <c r="D473" s="12">
        <v>51743425</v>
      </c>
      <c r="E473" s="7" t="str">
        <f>VLOOKUP(VLOOKUP(D473,[1]Planta!$A$4:$AC$1049,16,0),[1]TipoVinculacion!$A$1:$C$6,3,0)</f>
        <v>Carrera Administrativa</v>
      </c>
      <c r="F473" s="7" t="str">
        <f>VLOOKUP(D473,[1]Planta!$A$4:$AC$1049,8,0)</f>
        <v>BACHILLER ACADEMICO</v>
      </c>
      <c r="G473" s="7" t="str">
        <f>IF(VLOOKUP(D473,[1]Planta!$A$4:$AC$1049,10,0)=0," ",VLOOKUP(D473,[1]Planta!$A$4:$AC$1049,10,0))</f>
        <v/>
      </c>
      <c r="H473" s="8">
        <f>VLOOKUP(VLOOKUP(D473,[1]Planta!$A$4:$AC$1049,4,0),[1]Cargos!$A$1:$K$33,6,0)</f>
        <v>2314319</v>
      </c>
      <c r="I473" s="9"/>
    </row>
    <row r="474" spans="1:9" ht="15" x14ac:dyDescent="0.2">
      <c r="A474" s="7" t="str">
        <f>VLOOKUP(D474,[1]Planta!$A$4:$AC$1049,4,0)</f>
        <v>TECNICO OPERATIVO 314 5</v>
      </c>
      <c r="B474" s="7" t="str">
        <f>TRIM(CONCATENATE(VLOOKUP(D474,[2]EMPLEOS!$J$9:$M$1054,3,0), " ", VLOOKUP(D474,[2]EMPLEOS!$J$9:$M$1054,4,0)))</f>
        <v>DIAZ GRANADOS</v>
      </c>
      <c r="C474" s="7" t="str">
        <f>VLOOKUP(D474,[2]EMPLEOS!$J$9:$M$1054,2,0)</f>
        <v>LUZ NANCY</v>
      </c>
      <c r="D474" s="12">
        <v>51745011</v>
      </c>
      <c r="E474" s="7" t="str">
        <f>VLOOKUP(VLOOKUP(D474,[1]Planta!$A$4:$AC$1049,16,0),[1]TipoVinculacion!$A$1:$C$6,3,0)</f>
        <v>Carrera Administrativa</v>
      </c>
      <c r="F474" s="7" t="str">
        <f>VLOOKUP(D474,[1]Planta!$A$4:$AC$1049,8,0)</f>
        <v>TECNOLOGO EN TURISMO E IDIOMAS</v>
      </c>
      <c r="G474" s="7" t="str">
        <f>IF(VLOOKUP(D474,[1]Planta!$A$4:$AC$1049,10,0)=0," ",VLOOKUP(D474,[1]Planta!$A$4:$AC$1049,10,0))</f>
        <v/>
      </c>
      <c r="H474" s="8">
        <f>VLOOKUP(VLOOKUP(D474,[1]Planta!$A$4:$AC$1049,4,0),[1]Cargos!$A$1:$K$33,6,0)</f>
        <v>2517786</v>
      </c>
      <c r="I474" s="9"/>
    </row>
    <row r="475" spans="1:9" ht="15" x14ac:dyDescent="0.2">
      <c r="A475" s="7" t="str">
        <f>VLOOKUP(D475,[1]Planta!$A$4:$AC$1049,4,0)</f>
        <v>PROFESIONAL ESPECIALIZADO 222 7</v>
      </c>
      <c r="B475" s="7" t="str">
        <f>TRIM(CONCATENATE(VLOOKUP(D475,[2]EMPLEOS!$J$9:$M$1054,3,0), " ", VLOOKUP(D475,[2]EMPLEOS!$J$9:$M$1054,4,0)))</f>
        <v>GOMEZ RODRIGUEZ</v>
      </c>
      <c r="C475" s="7" t="str">
        <f>VLOOKUP(D475,[2]EMPLEOS!$J$9:$M$1054,2,0)</f>
        <v>GLORIA MARCELINA</v>
      </c>
      <c r="D475" s="12">
        <v>51746417</v>
      </c>
      <c r="E475" s="7" t="str">
        <f>VLOOKUP(VLOOKUP(D475,[1]Planta!$A$4:$AC$1049,16,0),[1]TipoVinculacion!$A$1:$C$6,3,0)</f>
        <v>Carrera Administrativa</v>
      </c>
      <c r="F475" s="7" t="str">
        <f>VLOOKUP(D475,[1]Planta!$A$4:$AC$1049,8,0)</f>
        <v>COMUNICADOR SOCIAL</v>
      </c>
      <c r="G475" s="7" t="str">
        <f>IF(VLOOKUP(D475,[1]Planta!$A$4:$AC$1049,10,0)=0," ",VLOOKUP(D475,[1]Planta!$A$4:$AC$1049,10,0))</f>
        <v>DERECHO ECONOMICO</v>
      </c>
      <c r="H475" s="8">
        <f>VLOOKUP(VLOOKUP(D475,[1]Planta!$A$4:$AC$1049,4,0),[1]Cargos!$A$1:$K$33,6,0)</f>
        <v>4143561</v>
      </c>
      <c r="I475" s="9"/>
    </row>
    <row r="476" spans="1:9" ht="15" x14ac:dyDescent="0.2">
      <c r="A476" s="7" t="str">
        <f>VLOOKUP(D476,[1]Planta!$A$4:$AC$1049,4,0)</f>
        <v>PROFESIONAL ESPECIALIZADO 222 5</v>
      </c>
      <c r="B476" s="7" t="str">
        <f>TRIM(CONCATENATE(VLOOKUP(D476,[2]EMPLEOS!$J$9:$M$1054,3,0), " ", VLOOKUP(D476,[2]EMPLEOS!$J$9:$M$1054,4,0)))</f>
        <v>CASTELLANOS BERNAL</v>
      </c>
      <c r="C476" s="7" t="str">
        <f>VLOOKUP(D476,[2]EMPLEOS!$J$9:$M$1054,2,0)</f>
        <v>ELIZABETH</v>
      </c>
      <c r="D476" s="12">
        <v>51752152</v>
      </c>
      <c r="E476" s="7" t="str">
        <f>VLOOKUP(VLOOKUP(D476,[1]Planta!$A$4:$AC$1049,16,0),[1]TipoVinculacion!$A$1:$C$6,3,0)</f>
        <v>Carrera Administrativa</v>
      </c>
      <c r="F476" s="7" t="str">
        <f>VLOOKUP(D476,[1]Planta!$A$4:$AC$1049,8,0)</f>
        <v>CONTADOR PUBLICO</v>
      </c>
      <c r="G476" s="7" t="str">
        <f>IF(VLOOKUP(D476,[1]Planta!$A$4:$AC$1049,10,0)=0," ",VLOOKUP(D476,[1]Planta!$A$4:$AC$1049,10,0))</f>
        <v>REVISORIA FISCAL</v>
      </c>
      <c r="H476" s="8">
        <f>VLOOKUP(VLOOKUP(D476,[1]Planta!$A$4:$AC$1049,4,0),[1]Cargos!$A$1:$K$33,6,0)</f>
        <v>3834513</v>
      </c>
      <c r="I476" s="9"/>
    </row>
    <row r="477" spans="1:9" ht="15" x14ac:dyDescent="0.2">
      <c r="A477" s="7" t="str">
        <f>VLOOKUP(D477,[1]Planta!$A$4:$AC$1049,4,0)</f>
        <v>ASESOR 105 2</v>
      </c>
      <c r="B477" s="7" t="str">
        <f>TRIM(CONCATENATE(VLOOKUP(D477,[2]EMPLEOS!$J$9:$M$1054,3,0), " ", VLOOKUP(D477,[2]EMPLEOS!$J$9:$M$1054,4,0)))</f>
        <v>TRIANA CLAVIJO</v>
      </c>
      <c r="C477" s="7" t="str">
        <f>VLOOKUP(D477,[2]EMPLEOS!$J$9:$M$1054,2,0)</f>
        <v>DANIZA MAGNOLI</v>
      </c>
      <c r="D477" s="12">
        <v>51753489</v>
      </c>
      <c r="E477" s="7" t="str">
        <f>VLOOKUP(VLOOKUP(D477,[1]Planta!$A$4:$AC$1049,16,0),[1]TipoVinculacion!$A$1:$C$6,3,0)</f>
        <v>Libre Nombramiento y Remoción</v>
      </c>
      <c r="F477" s="7" t="str">
        <f>VLOOKUP(D477,[1]Planta!$A$4:$AC$1049,8,0)</f>
        <v>ADMINISTRADOR DE EMPRESAS</v>
      </c>
      <c r="G477" s="7" t="str">
        <f>IF(VLOOKUP(D477,[1]Planta!$A$4:$AC$1049,10,0)=0," ",VLOOKUP(D477,[1]Planta!$A$4:$AC$1049,10,0))</f>
        <v>ESPECIALIZACION EN PLANIFICACION DEL DESARROLLO</v>
      </c>
      <c r="H477" s="8">
        <f>VLOOKUP(VLOOKUP(D477,[1]Planta!$A$4:$AC$1049,4,0),[1]Cargos!$A$1:$K$33,6,0)</f>
        <v>6823634</v>
      </c>
      <c r="I477" s="9"/>
    </row>
    <row r="478" spans="1:9" ht="15" x14ac:dyDescent="0.2">
      <c r="A478" s="7" t="str">
        <f>VLOOKUP(D478,[1]Planta!$A$4:$AC$1049,4,0)</f>
        <v>GERENTE 039 1</v>
      </c>
      <c r="B478" s="7" t="str">
        <f>TRIM(CONCATENATE(VLOOKUP(D478,[2]EMPLEOS!$J$9:$M$1054,3,0), " ", VLOOKUP(D478,[2]EMPLEOS!$J$9:$M$1054,4,0)))</f>
        <v>RODRIGUEZ FERNANDEZ</v>
      </c>
      <c r="C478" s="7" t="str">
        <f>VLOOKUP(D478,[2]EMPLEOS!$J$9:$M$1054,2,0)</f>
        <v>MARTHA LUCIA</v>
      </c>
      <c r="D478" s="12">
        <v>51755333</v>
      </c>
      <c r="E478" s="7" t="str">
        <f>VLOOKUP(VLOOKUP(D478,[1]Planta!$A$4:$AC$1049,16,0),[1]TipoVinculacion!$A$1:$C$6,3,0)</f>
        <v>Libre Nombramiento y Remoción</v>
      </c>
      <c r="F478" s="7" t="str">
        <f>VLOOKUP(D478,[1]Planta!$A$4:$AC$1049,8,0)</f>
        <v>ABOGADO</v>
      </c>
      <c r="G478" s="7" t="str">
        <f>IF(VLOOKUP(D478,[1]Planta!$A$4:$AC$1049,10,0)=0," ",VLOOKUP(D478,[1]Planta!$A$4:$AC$1049,10,0))</f>
        <v>GESTION Y DESARROLLO ADMINISTRATIVO</v>
      </c>
      <c r="H478" s="8">
        <f>VLOOKUP(VLOOKUP(D478,[1]Planta!$A$4:$AC$1049,4,0),[1]Cargos!$A$1:$K$33,6,0)</f>
        <v>5736338</v>
      </c>
      <c r="I478" s="9"/>
    </row>
    <row r="479" spans="1:9" ht="15" x14ac:dyDescent="0.2">
      <c r="A479" s="7" t="str">
        <f>VLOOKUP(D479,[1]Planta!$A$4:$AC$1049,4,0)</f>
        <v>PROFESIONAL ESPECIALIZADO 222 7</v>
      </c>
      <c r="B479" s="7" t="str">
        <f>TRIM(CONCATENATE(VLOOKUP(D479,[2]EMPLEOS!$J$9:$M$1054,3,0), " ", VLOOKUP(D479,[2]EMPLEOS!$J$9:$M$1054,4,0)))</f>
        <v>ZARATE CARVAJAL</v>
      </c>
      <c r="C479" s="7" t="str">
        <f>VLOOKUP(D479,[2]EMPLEOS!$J$9:$M$1054,2,0)</f>
        <v>SONIA AMPARO</v>
      </c>
      <c r="D479" s="12">
        <v>51763351</v>
      </c>
      <c r="E479" s="7" t="str">
        <f>VLOOKUP(VLOOKUP(D479,[1]Planta!$A$4:$AC$1049,16,0),[1]TipoVinculacion!$A$1:$C$6,3,0)</f>
        <v>Carrera Administrativa</v>
      </c>
      <c r="F479" s="7" t="str">
        <f>VLOOKUP(D479,[1]Planta!$A$4:$AC$1049,8,0)</f>
        <v>CONTADOR PUBLICO</v>
      </c>
      <c r="G479" s="7" t="str">
        <f>IF(VLOOKUP(D479,[1]Planta!$A$4:$AC$1049,10,0)=0," ",VLOOKUP(D479,[1]Planta!$A$4:$AC$1049,10,0))</f>
        <v>GOBIERNO Y CONTROL DEL DISTRITO</v>
      </c>
      <c r="H479" s="8">
        <f>VLOOKUP(VLOOKUP(D479,[1]Planta!$A$4:$AC$1049,4,0),[1]Cargos!$A$1:$K$33,6,0)</f>
        <v>4143561</v>
      </c>
      <c r="I479" s="9"/>
    </row>
    <row r="480" spans="1:9" ht="15" x14ac:dyDescent="0.2">
      <c r="A480" s="7" t="str">
        <f>VLOOKUP(D480,[1]Planta!$A$4:$AC$1049,4,0)</f>
        <v>TECNICO OPERATIVO 314 5</v>
      </c>
      <c r="B480" s="7" t="str">
        <f>TRIM(CONCATENATE(VLOOKUP(D480,[2]EMPLEOS!$J$9:$M$1054,3,0), " ", VLOOKUP(D480,[2]EMPLEOS!$J$9:$M$1054,4,0)))</f>
        <v>GARZON CHARUM</v>
      </c>
      <c r="C480" s="7" t="str">
        <f>VLOOKUP(D480,[2]EMPLEOS!$J$9:$M$1054,2,0)</f>
        <v>DAYRA NAYDU</v>
      </c>
      <c r="D480" s="12">
        <v>51768188</v>
      </c>
      <c r="E480" s="7" t="str">
        <f>VLOOKUP(VLOOKUP(D480,[1]Planta!$A$4:$AC$1049,16,0),[1]TipoVinculacion!$A$1:$C$6,3,0)</f>
        <v>Carrera Administrativa</v>
      </c>
      <c r="F480" s="7" t="str">
        <f>VLOOKUP(D480,[1]Planta!$A$4:$AC$1049,8,0)</f>
        <v>TECNOLOGO EN SISTEMAS; TECNICO PROFESIONAL EN SECRETARIADO BILINGÜE</v>
      </c>
      <c r="G480" s="7" t="str">
        <f>IF(VLOOKUP(D480,[1]Planta!$A$4:$AC$1049,10,0)=0," ",VLOOKUP(D480,[1]Planta!$A$4:$AC$1049,10,0))</f>
        <v/>
      </c>
      <c r="H480" s="8">
        <f>VLOOKUP(VLOOKUP(D480,[1]Planta!$A$4:$AC$1049,4,0),[1]Cargos!$A$1:$K$33,6,0)</f>
        <v>2517786</v>
      </c>
      <c r="I480" s="9"/>
    </row>
    <row r="481" spans="1:9" ht="15" x14ac:dyDescent="0.2">
      <c r="A481" s="7" t="str">
        <f>VLOOKUP(D481,[1]Planta!$A$4:$AC$1049,4,0)</f>
        <v>SECRETARIO 440 8</v>
      </c>
      <c r="B481" s="7" t="str">
        <f>TRIM(CONCATENATE(VLOOKUP(D481,[2]EMPLEOS!$J$9:$M$1054,3,0), " ", VLOOKUP(D481,[2]EMPLEOS!$J$9:$M$1054,4,0)))</f>
        <v>ARISTIZABAL CASTANEDA</v>
      </c>
      <c r="C481" s="7" t="str">
        <f>VLOOKUP(D481,[2]EMPLEOS!$J$9:$M$1054,2,0)</f>
        <v>ROSA JANETH</v>
      </c>
      <c r="D481" s="12">
        <v>51769808</v>
      </c>
      <c r="E481" s="7" t="str">
        <f>VLOOKUP(VLOOKUP(D481,[1]Planta!$A$4:$AC$1049,16,0),[1]TipoVinculacion!$A$1:$C$6,3,0)</f>
        <v>Carrera Administrativa</v>
      </c>
      <c r="F481" s="7" t="str">
        <f>VLOOKUP(D481,[1]Planta!$A$4:$AC$1049,8,0)</f>
        <v>BACHILLER ACADEMICO</v>
      </c>
      <c r="G481" s="7" t="str">
        <f>IF(VLOOKUP(D481,[1]Planta!$A$4:$AC$1049,10,0)=0," ",VLOOKUP(D481,[1]Planta!$A$4:$AC$1049,10,0))</f>
        <v/>
      </c>
      <c r="H481" s="8">
        <f>VLOOKUP(VLOOKUP(D481,[1]Planta!$A$4:$AC$1049,4,0),[1]Cargos!$A$1:$K$33,6,0)</f>
        <v>2314319</v>
      </c>
      <c r="I481" s="9"/>
    </row>
    <row r="482" spans="1:9" ht="15" x14ac:dyDescent="0.2">
      <c r="A482" s="7" t="str">
        <f>VLOOKUP(D482,[1]Planta!$A$4:$AC$1049,4,0)</f>
        <v>PROFESIONAL UNIVERSITARIO 219 3</v>
      </c>
      <c r="B482" s="7" t="str">
        <f>TRIM(CONCATENATE(VLOOKUP(D482,[2]EMPLEOS!$J$9:$M$1054,3,0), " ", VLOOKUP(D482,[2]EMPLEOS!$J$9:$M$1054,4,0)))</f>
        <v>GONZALEZ NIETO</v>
      </c>
      <c r="C482" s="7" t="str">
        <f>VLOOKUP(D482,[2]EMPLEOS!$J$9:$M$1054,2,0)</f>
        <v>MARIA HERMINDA</v>
      </c>
      <c r="D482" s="12">
        <v>51771396</v>
      </c>
      <c r="E482" s="7" t="str">
        <f>VLOOKUP(VLOOKUP(D482,[1]Planta!$A$4:$AC$1049,16,0),[1]TipoVinculacion!$A$1:$C$6,3,0)</f>
        <v>Carrera Administrativa</v>
      </c>
      <c r="F482" s="7" t="str">
        <f>VLOOKUP(D482,[1]Planta!$A$4:$AC$1049,8,0)</f>
        <v>ADMINISTRADOR DE EMPRESAS</v>
      </c>
      <c r="G482" s="7" t="str">
        <f>IF(VLOOKUP(D482,[1]Planta!$A$4:$AC$1049,10,0)=0," ",VLOOKUP(D482,[1]Planta!$A$4:$AC$1049,10,0))</f>
        <v>GOBIERNO Y CONTROL DEL DISTRITO</v>
      </c>
      <c r="H482" s="8">
        <f>VLOOKUP(VLOOKUP(D482,[1]Planta!$A$4:$AC$1049,4,0),[1]Cargos!$A$1:$K$33,6,0)</f>
        <v>3524263</v>
      </c>
      <c r="I482" s="9"/>
    </row>
    <row r="483" spans="1:9" ht="15" x14ac:dyDescent="0.2">
      <c r="A483" s="7" t="str">
        <f>VLOOKUP(D483,[1]Planta!$A$4:$AC$1049,4,0)</f>
        <v>SECRETARIO 440 8</v>
      </c>
      <c r="B483" s="7" t="str">
        <f>TRIM(CONCATENATE(VLOOKUP(D483,[2]EMPLEOS!$J$9:$M$1054,3,0), " ", VLOOKUP(D483,[2]EMPLEOS!$J$9:$M$1054,4,0)))</f>
        <v>CASTAÑEDA YANTEN</v>
      </c>
      <c r="C483" s="7" t="str">
        <f>VLOOKUP(D483,[2]EMPLEOS!$J$9:$M$1054,2,0)</f>
        <v>EDITH</v>
      </c>
      <c r="D483" s="12">
        <v>51776379</v>
      </c>
      <c r="E483" s="7" t="str">
        <f>VLOOKUP(VLOOKUP(D483,[1]Planta!$A$4:$AC$1049,16,0),[1]TipoVinculacion!$A$1:$C$6,3,0)</f>
        <v>Carrera Administrativa</v>
      </c>
      <c r="F483" s="7" t="str">
        <f>VLOOKUP(D483,[1]Planta!$A$4:$AC$1049,8,0)</f>
        <v>TECNICO AUXILIAR BANCARIO</v>
      </c>
      <c r="G483" s="7" t="str">
        <f>IF(VLOOKUP(D483,[1]Planta!$A$4:$AC$1049,10,0)=0," ",VLOOKUP(D483,[1]Planta!$A$4:$AC$1049,10,0))</f>
        <v/>
      </c>
      <c r="H483" s="8">
        <f>VLOOKUP(VLOOKUP(D483,[1]Planta!$A$4:$AC$1049,4,0),[1]Cargos!$A$1:$K$33,6,0)</f>
        <v>2314319</v>
      </c>
      <c r="I483" s="9"/>
    </row>
    <row r="484" spans="1:9" ht="15" x14ac:dyDescent="0.2">
      <c r="A484" s="7" t="str">
        <f>VLOOKUP(D484,[1]Planta!$A$4:$AC$1049,4,0)</f>
        <v>DIRECTOR TECNICO 009 4</v>
      </c>
      <c r="B484" s="7" t="str">
        <f>TRIM(CONCATENATE(VLOOKUP(D484,[2]EMPLEOS!$J$9:$M$1054,3,0), " ", VLOOKUP(D484,[2]EMPLEOS!$J$9:$M$1054,4,0)))</f>
        <v>CAMELO ROJAS</v>
      </c>
      <c r="C484" s="7" t="str">
        <f>VLOOKUP(D484,[2]EMPLEOS!$J$9:$M$1054,2,0)</f>
        <v xml:space="preserve"> MARIA ALCIRA</v>
      </c>
      <c r="D484" s="12">
        <v>51778040</v>
      </c>
      <c r="E484" s="7" t="str">
        <f>VLOOKUP(VLOOKUP(D484,[1]Planta!$A$4:$AC$1049,16,0),[1]TipoVinculacion!$A$1:$C$6,3,0)</f>
        <v>Libre Nombramiento y Remoción</v>
      </c>
      <c r="F484" s="7" t="str">
        <f>VLOOKUP(D484,[1]Planta!$A$4:$AC$1049,8,0)</f>
        <v>ABOGADO</v>
      </c>
      <c r="G484" s="7" t="str">
        <f>IF(VLOOKUP(D484,[1]Planta!$A$4:$AC$1049,10,0)=0," ",VLOOKUP(D484,[1]Planta!$A$4:$AC$1049,10,0))</f>
        <v>GERENCIA PUBLICA Y CONTROL FISCAL; DERECHO ADMINISTRATIVO Y CONSTITUCIONAL; DERECHO COMERCIAL Y FINANCIERO; DERECHOLABORAL Y SEGURIDAD SOCIAL</v>
      </c>
      <c r="H484" s="8">
        <f>VLOOKUP(VLOOKUP(D484,[1]Planta!$A$4:$AC$1049,4,0),[1]Cargos!$A$1:$K$33,6,0)</f>
        <v>7193247</v>
      </c>
      <c r="I484" s="9"/>
    </row>
    <row r="485" spans="1:9" ht="15" x14ac:dyDescent="0.2">
      <c r="A485" s="7" t="str">
        <f>VLOOKUP(D485,[1]Planta!$A$4:$AC$1049,4,0)</f>
        <v>PROFESIONAL ESPECIALIZADO 222 7</v>
      </c>
      <c r="B485" s="7" t="str">
        <f>TRIM(CONCATENATE(VLOOKUP(D485,[2]EMPLEOS!$J$9:$M$1054,3,0), " ", VLOOKUP(D485,[2]EMPLEOS!$J$9:$M$1054,4,0)))</f>
        <v>LONDOÑO GIRALDO</v>
      </c>
      <c r="C485" s="7" t="str">
        <f>VLOOKUP(D485,[2]EMPLEOS!$J$9:$M$1054,2,0)</f>
        <v>MARIA BISMAR</v>
      </c>
      <c r="D485" s="12">
        <v>51782045</v>
      </c>
      <c r="E485" s="7" t="str">
        <f>VLOOKUP(VLOOKUP(D485,[1]Planta!$A$4:$AC$1049,16,0),[1]TipoVinculacion!$A$1:$C$6,3,0)</f>
        <v>Provisional</v>
      </c>
      <c r="F485" s="7" t="str">
        <f>VLOOKUP(D485,[1]Planta!$A$4:$AC$1049,8,0)</f>
        <v>ABOGADO</v>
      </c>
      <c r="G485" s="7" t="str">
        <f>IF(VLOOKUP(D485,[1]Planta!$A$4:$AC$1049,10,0)=0," ",VLOOKUP(D485,[1]Planta!$A$4:$AC$1049,10,0))</f>
        <v>DERECHO ADMINISTRATIVO; CONTRATACION ESTATAL</v>
      </c>
      <c r="H485" s="8">
        <f>VLOOKUP(VLOOKUP(D485,[1]Planta!$A$4:$AC$1049,4,0),[1]Cargos!$A$1:$K$33,6,0)</f>
        <v>4143561</v>
      </c>
      <c r="I485" s="9"/>
    </row>
    <row r="486" spans="1:9" ht="15" x14ac:dyDescent="0.2">
      <c r="A486" s="7" t="str">
        <f>VLOOKUP(D486,[1]Planta!$A$4:$AC$1049,4,0)</f>
        <v>PROFESIONAL UNIVERSITARIO 219 3</v>
      </c>
      <c r="B486" s="7" t="str">
        <f>TRIM(CONCATENATE(VLOOKUP(D486,[2]EMPLEOS!$J$9:$M$1054,3,0), " ", VLOOKUP(D486,[2]EMPLEOS!$J$9:$M$1054,4,0)))</f>
        <v>SANCHEZ ZAMBRANO</v>
      </c>
      <c r="C486" s="7" t="str">
        <f>VLOOKUP(D486,[2]EMPLEOS!$J$9:$M$1054,2,0)</f>
        <v>AURORA LUCIA</v>
      </c>
      <c r="D486" s="12">
        <v>51785195</v>
      </c>
      <c r="E486" s="7" t="str">
        <f>VLOOKUP(VLOOKUP(D486,[1]Planta!$A$4:$AC$1049,16,0),[1]TipoVinculacion!$A$1:$C$6,3,0)</f>
        <v>Carrera Administrativa</v>
      </c>
      <c r="F486" s="7" t="str">
        <f>VLOOKUP(D486,[1]Planta!$A$4:$AC$1049,8,0)</f>
        <v>ABOGADO</v>
      </c>
      <c r="G486" s="7" t="str">
        <f>IF(VLOOKUP(D486,[1]Planta!$A$4:$AC$1049,10,0)=0," ",VLOOKUP(D486,[1]Planta!$A$4:$AC$1049,10,0))</f>
        <v>GOBIERNO Y CONTROL DEL DISTRITO</v>
      </c>
      <c r="H486" s="8">
        <f>VLOOKUP(VLOOKUP(D486,[1]Planta!$A$4:$AC$1049,4,0),[1]Cargos!$A$1:$K$33,6,0)</f>
        <v>3524263</v>
      </c>
      <c r="I486" s="9"/>
    </row>
    <row r="487" spans="1:9" ht="15" x14ac:dyDescent="0.2">
      <c r="A487" s="7" t="str">
        <f>VLOOKUP(D487,[1]Planta!$A$4:$AC$1049,4,0)</f>
        <v>PROFESIONAL ESPECIALIZADO 222 7</v>
      </c>
      <c r="B487" s="7" t="str">
        <f>TRIM(CONCATENATE(VLOOKUP(D487,[2]EMPLEOS!$J$9:$M$1054,3,0), " ", VLOOKUP(D487,[2]EMPLEOS!$J$9:$M$1054,4,0)))</f>
        <v>RODRIGUEZ BOTERO</v>
      </c>
      <c r="C487" s="7" t="str">
        <f>VLOOKUP(D487,[2]EMPLEOS!$J$9:$M$1054,2,0)</f>
        <v>ADRIANA LUCIA</v>
      </c>
      <c r="D487" s="12">
        <v>51788901</v>
      </c>
      <c r="E487" s="7" t="str">
        <f>VLOOKUP(VLOOKUP(D487,[1]Planta!$A$4:$AC$1049,16,0),[1]TipoVinculacion!$A$1:$C$6,3,0)</f>
        <v>Carrera Administrativa</v>
      </c>
      <c r="F487" s="7" t="str">
        <f>VLOOKUP(D487,[1]Planta!$A$4:$AC$1049,8,0)</f>
        <v>COMUNICADOR SOCIAL</v>
      </c>
      <c r="G487" s="7" t="str">
        <f>IF(VLOOKUP(D487,[1]Planta!$A$4:$AC$1049,10,0)=0," ",VLOOKUP(D487,[1]Planta!$A$4:$AC$1049,10,0))</f>
        <v>GERENCIA SOCIAL</v>
      </c>
      <c r="H487" s="8">
        <f>VLOOKUP(VLOOKUP(D487,[1]Planta!$A$4:$AC$1049,4,0),[1]Cargos!$A$1:$K$33,6,0)</f>
        <v>4143561</v>
      </c>
      <c r="I487" s="9"/>
    </row>
    <row r="488" spans="1:9" ht="15" x14ac:dyDescent="0.2">
      <c r="A488" s="7" t="str">
        <f>VLOOKUP(D488,[1]Planta!$A$4:$AC$1049,4,0)</f>
        <v>PROFESIONAL ESPECIALIZADO 222 7</v>
      </c>
      <c r="B488" s="7" t="str">
        <f>TRIM(CONCATENATE(VLOOKUP(D488,[2]EMPLEOS!$J$9:$M$1054,3,0), " ", VLOOKUP(D488,[2]EMPLEOS!$J$9:$M$1054,4,0)))</f>
        <v>BOLIVAR MORA</v>
      </c>
      <c r="C488" s="7" t="str">
        <f>VLOOKUP(D488,[2]EMPLEOS!$J$9:$M$1054,2,0)</f>
        <v>GISELA PATRICIA</v>
      </c>
      <c r="D488" s="12">
        <v>51796114</v>
      </c>
      <c r="E488" s="7" t="str">
        <f>VLOOKUP(VLOOKUP(D488,[1]Planta!$A$4:$AC$1049,16,0),[1]TipoVinculacion!$A$1:$C$6,3,0)</f>
        <v>Carrera Administrativa</v>
      </c>
      <c r="F488" s="7" t="str">
        <f>VLOOKUP(D488,[1]Planta!$A$4:$AC$1049,8,0)</f>
        <v>ABOGADO</v>
      </c>
      <c r="G488" s="7" t="str">
        <f>IF(VLOOKUP(D488,[1]Planta!$A$4:$AC$1049,10,0)=0," ",VLOOKUP(D488,[1]Planta!$A$4:$AC$1049,10,0))</f>
        <v>ADMINISTRACION ESTRATEGICA Y CONTROL INTERNO; DERECHO LABORAL Y RELACIONES INTERNACIONALES; GESTION PUBLICA</v>
      </c>
      <c r="H488" s="8">
        <f>VLOOKUP(VLOOKUP(D488,[1]Planta!$A$4:$AC$1049,4,0),[1]Cargos!$A$1:$K$33,6,0)</f>
        <v>4143561</v>
      </c>
      <c r="I488" s="9"/>
    </row>
    <row r="489" spans="1:9" ht="15" x14ac:dyDescent="0.2">
      <c r="A489" s="7" t="str">
        <f>VLOOKUP(D489,[1]Planta!$A$4:$AC$1049,4,0)</f>
        <v>SECRETARIO 440 8</v>
      </c>
      <c r="B489" s="7" t="str">
        <f>TRIM(CONCATENATE(VLOOKUP(D489,[2]EMPLEOS!$J$9:$M$1054,3,0), " ", VLOOKUP(D489,[2]EMPLEOS!$J$9:$M$1054,4,0)))</f>
        <v>CORTES PRIETO</v>
      </c>
      <c r="C489" s="7" t="str">
        <f>VLOOKUP(D489,[2]EMPLEOS!$J$9:$M$1054,2,0)</f>
        <v>MARIA CLARA</v>
      </c>
      <c r="D489" s="12">
        <v>51796965</v>
      </c>
      <c r="E489" s="7" t="str">
        <f>VLOOKUP(VLOOKUP(D489,[1]Planta!$A$4:$AC$1049,16,0),[1]TipoVinculacion!$A$1:$C$6,3,0)</f>
        <v>Provisional</v>
      </c>
      <c r="F489" s="7" t="str">
        <f>VLOOKUP(D489,[1]Planta!$A$4:$AC$1049,8,0)</f>
        <v>BACHILLER ACADEMICO; TECNICO PROFESIONAL EN SECRETARIADO COMERCIAL BILINGÜE</v>
      </c>
      <c r="G489" s="7" t="str">
        <f>IF(VLOOKUP(D489,[1]Planta!$A$4:$AC$1049,10,0)=0," ",VLOOKUP(D489,[1]Planta!$A$4:$AC$1049,10,0))</f>
        <v/>
      </c>
      <c r="H489" s="8">
        <f>VLOOKUP(VLOOKUP(D489,[1]Planta!$A$4:$AC$1049,4,0),[1]Cargos!$A$1:$K$33,6,0)</f>
        <v>2314319</v>
      </c>
      <c r="I489" s="9"/>
    </row>
    <row r="490" spans="1:9" ht="15" x14ac:dyDescent="0.2">
      <c r="A490" s="7" t="str">
        <f>VLOOKUP(D490,[1]Planta!$A$4:$AC$1049,4,0)</f>
        <v>SECRETARIO 440 8</v>
      </c>
      <c r="B490" s="7" t="str">
        <f>TRIM(CONCATENATE(VLOOKUP(D490,[2]EMPLEOS!$J$9:$M$1054,3,0), " ", VLOOKUP(D490,[2]EMPLEOS!$J$9:$M$1054,4,0)))</f>
        <v>HERRERA MARTINEZ</v>
      </c>
      <c r="C490" s="7" t="str">
        <f>VLOOKUP(D490,[2]EMPLEOS!$J$9:$M$1054,2,0)</f>
        <v>OLGA YANINE</v>
      </c>
      <c r="D490" s="12">
        <v>51797283</v>
      </c>
      <c r="E490" s="7" t="str">
        <f>VLOOKUP(VLOOKUP(D490,[1]Planta!$A$4:$AC$1049,16,0),[1]TipoVinculacion!$A$1:$C$6,3,0)</f>
        <v>Carrera Administrativa</v>
      </c>
      <c r="F490" s="7" t="str">
        <f>VLOOKUP(D490,[1]Planta!$A$4:$AC$1049,8,0)</f>
        <v>SECRETARIA COMERCIAL</v>
      </c>
      <c r="G490" s="7" t="str">
        <f>IF(VLOOKUP(D490,[1]Planta!$A$4:$AC$1049,10,0)=0," ",VLOOKUP(D490,[1]Planta!$A$4:$AC$1049,10,0))</f>
        <v/>
      </c>
      <c r="H490" s="8">
        <f>VLOOKUP(VLOOKUP(D490,[1]Planta!$A$4:$AC$1049,4,0),[1]Cargos!$A$1:$K$33,6,0)</f>
        <v>2314319</v>
      </c>
      <c r="I490" s="9"/>
    </row>
    <row r="491" spans="1:9" ht="15" x14ac:dyDescent="0.2">
      <c r="A491" s="7" t="str">
        <f>VLOOKUP(D491,[1]Planta!$A$4:$AC$1049,4,0)</f>
        <v>PROFESIONAL UNIVERSITARIO 219 3</v>
      </c>
      <c r="B491" s="7" t="str">
        <f>TRIM(CONCATENATE(VLOOKUP(D491,[2]EMPLEOS!$J$9:$M$1054,3,0), " ", VLOOKUP(D491,[2]EMPLEOS!$J$9:$M$1054,4,0)))</f>
        <v>VASQUEZ MARIA</v>
      </c>
      <c r="C491" s="7" t="str">
        <f>VLOOKUP(D491,[2]EMPLEOS!$J$9:$M$1054,2,0)</f>
        <v>EUGENIA</v>
      </c>
      <c r="D491" s="12">
        <v>51799317</v>
      </c>
      <c r="E491" s="7" t="str">
        <f>VLOOKUP(VLOOKUP(D491,[1]Planta!$A$4:$AC$1049,16,0),[1]TipoVinculacion!$A$1:$C$6,3,0)</f>
        <v>Carrera Administrativa</v>
      </c>
      <c r="F491" s="7" t="str">
        <f>VLOOKUP(D491,[1]Planta!$A$4:$AC$1049,8,0)</f>
        <v>ADMINISTRADOR PUBLICO</v>
      </c>
      <c r="G491" s="7" t="str">
        <f>IF(VLOOKUP(D491,[1]Planta!$A$4:$AC$1049,10,0)=0," ",VLOOKUP(D491,[1]Planta!$A$4:$AC$1049,10,0))</f>
        <v>PROYECTOS DE DESARROLLO</v>
      </c>
      <c r="H491" s="8">
        <f>VLOOKUP(VLOOKUP(D491,[1]Planta!$A$4:$AC$1049,4,0),[1]Cargos!$A$1:$K$33,6,0)</f>
        <v>3524263</v>
      </c>
      <c r="I491" s="9"/>
    </row>
    <row r="492" spans="1:9" ht="15" x14ac:dyDescent="0.2">
      <c r="A492" s="7" t="str">
        <f>VLOOKUP(D492,[1]Planta!$A$4:$AC$1049,4,0)</f>
        <v>PROFESIONAL UNIVERSITARIO 219 3</v>
      </c>
      <c r="B492" s="7" t="str">
        <f>TRIM(CONCATENATE(VLOOKUP(D492,[2]EMPLEOS!$J$9:$M$1054,3,0), " ", VLOOKUP(D492,[2]EMPLEOS!$J$9:$M$1054,4,0)))</f>
        <v>REYES SANABRIA</v>
      </c>
      <c r="C492" s="7" t="str">
        <f>VLOOKUP(D492,[2]EMPLEOS!$J$9:$M$1054,2,0)</f>
        <v>MARTHA RUBIELA</v>
      </c>
      <c r="D492" s="12">
        <v>51800774</v>
      </c>
      <c r="E492" s="7" t="str">
        <f>VLOOKUP(VLOOKUP(D492,[1]Planta!$A$4:$AC$1049,16,0),[1]TipoVinculacion!$A$1:$C$6,3,0)</f>
        <v>Carrera Administrativa</v>
      </c>
      <c r="F492" s="7" t="str">
        <f>VLOOKUP(D492,[1]Planta!$A$4:$AC$1049,8,0)</f>
        <v>ECONOMISTA</v>
      </c>
      <c r="G492" s="7" t="str">
        <f>IF(VLOOKUP(D492,[1]Planta!$A$4:$AC$1049,10,0)=0," ",VLOOKUP(D492,[1]Planta!$A$4:$AC$1049,10,0))</f>
        <v>ADMINISTRACION ESTRATEGICA DEL CONTROL INTERNO</v>
      </c>
      <c r="H492" s="8">
        <f>VLOOKUP(VLOOKUP(D492,[1]Planta!$A$4:$AC$1049,4,0),[1]Cargos!$A$1:$K$33,6,0)</f>
        <v>3524263</v>
      </c>
      <c r="I492" s="9"/>
    </row>
    <row r="493" spans="1:9" ht="15" x14ac:dyDescent="0.2">
      <c r="A493" s="7" t="str">
        <f>VLOOKUP(D493,[1]Planta!$A$4:$AC$1049,4,0)</f>
        <v>SECRETARIO 440 8</v>
      </c>
      <c r="B493" s="7" t="str">
        <f>TRIM(CONCATENATE(VLOOKUP(D493,[2]EMPLEOS!$J$9:$M$1054,3,0), " ", VLOOKUP(D493,[2]EMPLEOS!$J$9:$M$1054,4,0)))</f>
        <v>ZAPATA ALVAREZ</v>
      </c>
      <c r="C493" s="7" t="str">
        <f>VLOOKUP(D493,[2]EMPLEOS!$J$9:$M$1054,2,0)</f>
        <v>ADRIANA LUCERO</v>
      </c>
      <c r="D493" s="12">
        <v>51802920</v>
      </c>
      <c r="E493" s="7" t="str">
        <f>VLOOKUP(VLOOKUP(D493,[1]Planta!$A$4:$AC$1049,16,0),[1]TipoVinculacion!$A$1:$C$6,3,0)</f>
        <v>Carrera Administrativa</v>
      </c>
      <c r="F493" s="7" t="str">
        <f>VLOOKUP(D493,[1]Planta!$A$4:$AC$1049,8,0)</f>
        <v>ESTUDIANTE DE DERECHO</v>
      </c>
      <c r="G493" s="7" t="str">
        <f>IF(VLOOKUP(D493,[1]Planta!$A$4:$AC$1049,10,0)=0," ",VLOOKUP(D493,[1]Planta!$A$4:$AC$1049,10,0))</f>
        <v/>
      </c>
      <c r="H493" s="8">
        <f>VLOOKUP(VLOOKUP(D493,[1]Planta!$A$4:$AC$1049,4,0),[1]Cargos!$A$1:$K$33,6,0)</f>
        <v>2314319</v>
      </c>
      <c r="I493" s="9"/>
    </row>
    <row r="494" spans="1:9" ht="15" x14ac:dyDescent="0.2">
      <c r="A494" s="7" t="str">
        <f>VLOOKUP(D494,[1]Planta!$A$4:$AC$1049,4,0)</f>
        <v>PROFESIONAL UNIVERSITARIO 219 3</v>
      </c>
      <c r="B494" s="7" t="str">
        <f>TRIM(CONCATENATE(VLOOKUP(D494,[2]EMPLEOS!$J$9:$M$1054,3,0), " ", VLOOKUP(D494,[2]EMPLEOS!$J$9:$M$1054,4,0)))</f>
        <v>GONZALEZ CARDOZO</v>
      </c>
      <c r="C494" s="7" t="str">
        <f>VLOOKUP(D494,[2]EMPLEOS!$J$9:$M$1054,2,0)</f>
        <v>NOHEMY DEL PILAR</v>
      </c>
      <c r="D494" s="12">
        <v>51803359</v>
      </c>
      <c r="E494" s="7" t="str">
        <f>VLOOKUP(VLOOKUP(D494,[1]Planta!$A$4:$AC$1049,16,0),[1]TipoVinculacion!$A$1:$C$6,3,0)</f>
        <v>Carrera Administrativa</v>
      </c>
      <c r="F494" s="7" t="str">
        <f>VLOOKUP(D494,[1]Planta!$A$4:$AC$1049,8,0)</f>
        <v>ADMINISTRADOR DE EMPRESAS</v>
      </c>
      <c r="G494" s="7" t="str">
        <f>IF(VLOOKUP(D494,[1]Planta!$A$4:$AC$1049,10,0)=0," ",VLOOKUP(D494,[1]Planta!$A$4:$AC$1049,10,0))</f>
        <v>DERECHO TRIBUTARIO Y ADUANERO</v>
      </c>
      <c r="H494" s="8">
        <f>VLOOKUP(VLOOKUP(D494,[1]Planta!$A$4:$AC$1049,4,0),[1]Cargos!$A$1:$K$33,6,0)</f>
        <v>3524263</v>
      </c>
      <c r="I494" s="9"/>
    </row>
    <row r="495" spans="1:9" ht="15" x14ac:dyDescent="0.2">
      <c r="A495" s="7" t="str">
        <f>VLOOKUP(D495,[1]Planta!$A$4:$AC$1049,4,0)</f>
        <v>PROFESIONAL ESPECIALIZADO 222 7</v>
      </c>
      <c r="B495" s="7" t="str">
        <f>TRIM(CONCATENATE(VLOOKUP(D495,[2]EMPLEOS!$J$9:$M$1054,3,0), " ", VLOOKUP(D495,[2]EMPLEOS!$J$9:$M$1054,4,0)))</f>
        <v>BURGOS DUITAMA</v>
      </c>
      <c r="C495" s="7" t="str">
        <f>VLOOKUP(D495,[2]EMPLEOS!$J$9:$M$1054,2,0)</f>
        <v>ILMA</v>
      </c>
      <c r="D495" s="12">
        <v>51803581</v>
      </c>
      <c r="E495" s="7" t="str">
        <f>VLOOKUP(VLOOKUP(D495,[1]Planta!$A$4:$AC$1049,16,0),[1]TipoVinculacion!$A$1:$C$6,3,0)</f>
        <v>Carrera Administrativa</v>
      </c>
      <c r="F495" s="7" t="str">
        <f>VLOOKUP(D495,[1]Planta!$A$4:$AC$1049,8,0)</f>
        <v>ABOGADO</v>
      </c>
      <c r="G495" s="7" t="str">
        <f>IF(VLOOKUP(D495,[1]Planta!$A$4:$AC$1049,10,0)=0," ",VLOOKUP(D495,[1]Planta!$A$4:$AC$1049,10,0))</f>
        <v>DERECHO ADMINISTRATIVO Y CONSTITUCIONAL; GOBIERNO Y CONTROL DEL DISTRITO CAPITAL</v>
      </c>
      <c r="H495" s="8">
        <f>VLOOKUP(VLOOKUP(D495,[1]Planta!$A$4:$AC$1049,4,0),[1]Cargos!$A$1:$K$33,6,0)</f>
        <v>4143561</v>
      </c>
      <c r="I495" s="9"/>
    </row>
    <row r="496" spans="1:9" ht="15" x14ac:dyDescent="0.2">
      <c r="A496" s="7" t="str">
        <f>VLOOKUP(D496,[1]Planta!$A$4:$AC$1049,4,0)</f>
        <v>ASESOR 105 2</v>
      </c>
      <c r="B496" s="7" t="str">
        <f>TRIM(CONCATENATE(VLOOKUP(D496,[2]EMPLEOS!$J$9:$M$1054,3,0), " ", VLOOKUP(D496,[2]EMPLEOS!$J$9:$M$1054,4,0)))</f>
        <v>MARTINEZ BOBADILLA</v>
      </c>
      <c r="C496" s="7" t="str">
        <f>VLOOKUP(D496,[2]EMPLEOS!$J$9:$M$1054,2,0)</f>
        <v>MARTHA SOL</v>
      </c>
      <c r="D496" s="12">
        <v>51803788</v>
      </c>
      <c r="E496" s="7" t="str">
        <f>VLOOKUP(VLOOKUP(D496,[1]Planta!$A$4:$AC$1049,16,0),[1]TipoVinculacion!$A$1:$C$6,3,0)</f>
        <v>Libre Nombramiento y Remoción</v>
      </c>
      <c r="F496" s="7" t="str">
        <f>VLOOKUP(D496,[1]Planta!$A$4:$AC$1049,8,0)</f>
        <v>ABOGADO</v>
      </c>
      <c r="G496" s="7" t="str">
        <f>IF(VLOOKUP(D496,[1]Planta!$A$4:$AC$1049,10,0)=0," ",VLOOKUP(D496,[1]Planta!$A$4:$AC$1049,10,0))</f>
        <v>DERECHO PUBLICO; DERECHO LABORAL Y SEGURIDAD SOCIAL</v>
      </c>
      <c r="H496" s="8">
        <f>VLOOKUP(VLOOKUP(D496,[1]Planta!$A$4:$AC$1049,4,0),[1]Cargos!$A$1:$K$33,6,0)</f>
        <v>6823634</v>
      </c>
      <c r="I496" s="9"/>
    </row>
    <row r="497" spans="1:9" ht="15" x14ac:dyDescent="0.2">
      <c r="A497" s="7" t="str">
        <f>VLOOKUP(D497,[1]Planta!$A$4:$AC$1049,4,0)</f>
        <v>PROFESIONAL UNIVERSITARIO 219 3</v>
      </c>
      <c r="B497" s="7" t="str">
        <f>TRIM(CONCATENATE(VLOOKUP(D497,[2]EMPLEOS!$J$9:$M$1054,3,0), " ", VLOOKUP(D497,[2]EMPLEOS!$J$9:$M$1054,4,0)))</f>
        <v>OVALLE BARRAGAN</v>
      </c>
      <c r="C497" s="7" t="str">
        <f>VLOOKUP(D497,[2]EMPLEOS!$J$9:$M$1054,2,0)</f>
        <v>CLAUDIA CONSTANZA</v>
      </c>
      <c r="D497" s="12">
        <v>51810735</v>
      </c>
      <c r="E497" s="7" t="str">
        <f>VLOOKUP(VLOOKUP(D497,[1]Planta!$A$4:$AC$1049,16,0),[1]TipoVinculacion!$A$1:$C$6,3,0)</f>
        <v>Carrera Administrativa</v>
      </c>
      <c r="F497" s="7" t="str">
        <f>VLOOKUP(D497,[1]Planta!$A$4:$AC$1049,8,0)</f>
        <v>COMUNICADOR SOCIAL</v>
      </c>
      <c r="G497" s="7" t="str">
        <f>IF(VLOOKUP(D497,[1]Planta!$A$4:$AC$1049,10,0)=0," ",VLOOKUP(D497,[1]Planta!$A$4:$AC$1049,10,0))</f>
        <v>CONTROL FISCAL</v>
      </c>
      <c r="H497" s="8">
        <f>VLOOKUP(VLOOKUP(D497,[1]Planta!$A$4:$AC$1049,4,0),[1]Cargos!$A$1:$K$33,6,0)</f>
        <v>3524263</v>
      </c>
      <c r="I497" s="9"/>
    </row>
    <row r="498" spans="1:9" ht="15" x14ac:dyDescent="0.2">
      <c r="A498" s="7" t="str">
        <f>VLOOKUP(D498,[1]Planta!$A$4:$AC$1049,4,0)</f>
        <v>PROFESIONAL ESPECIALIZADO 222 7</v>
      </c>
      <c r="B498" s="7" t="str">
        <f>TRIM(CONCATENATE(VLOOKUP(D498,[2]EMPLEOS!$J$9:$M$1054,3,0), " ", VLOOKUP(D498,[2]EMPLEOS!$J$9:$M$1054,4,0)))</f>
        <v>PINZON ENCISO</v>
      </c>
      <c r="C498" s="7" t="str">
        <f>VLOOKUP(D498,[2]EMPLEOS!$J$9:$M$1054,2,0)</f>
        <v>CLAUDIA MARGARITA</v>
      </c>
      <c r="D498" s="12">
        <v>51811908</v>
      </c>
      <c r="E498" s="7" t="str">
        <f>VLOOKUP(VLOOKUP(D498,[1]Planta!$A$4:$AC$1049,16,0),[1]TipoVinculacion!$A$1:$C$6,3,0)</f>
        <v>Carrera Administrativa</v>
      </c>
      <c r="F498" s="7" t="str">
        <f>VLOOKUP(D498,[1]Planta!$A$4:$AC$1049,8,0)</f>
        <v>INGENIERO CIVIL</v>
      </c>
      <c r="G498" s="7" t="str">
        <f>IF(VLOOKUP(D498,[1]Planta!$A$4:$AC$1049,10,0)=0," ",VLOOKUP(D498,[1]Planta!$A$4:$AC$1049,10,0))</f>
        <v>DISEÑO Y CONSTRUCCION DE VIAS Y AEROPISTAS</v>
      </c>
      <c r="H498" s="8">
        <f>VLOOKUP(VLOOKUP(D498,[1]Planta!$A$4:$AC$1049,4,0),[1]Cargos!$A$1:$K$33,6,0)</f>
        <v>4143561</v>
      </c>
      <c r="I498" s="9"/>
    </row>
    <row r="499" spans="1:9" ht="15" x14ac:dyDescent="0.2">
      <c r="A499" s="7" t="str">
        <f>VLOOKUP(D499,[1]Planta!$A$4:$AC$1049,4,0)</f>
        <v>PROFESIONAL UNIVERSITARIO 219 1</v>
      </c>
      <c r="B499" s="7" t="str">
        <f>TRIM(CONCATENATE(VLOOKUP(D499,[2]EMPLEOS!$J$9:$M$1054,3,0), " ", VLOOKUP(D499,[2]EMPLEOS!$J$9:$M$1054,4,0)))</f>
        <v>SANABRIA ARIZA</v>
      </c>
      <c r="C499" s="7" t="str">
        <f>VLOOKUP(D499,[2]EMPLEOS!$J$9:$M$1054,2,0)</f>
        <v>CLEOTILDE</v>
      </c>
      <c r="D499" s="12">
        <v>51812044</v>
      </c>
      <c r="E499" s="7" t="str">
        <f>VLOOKUP(VLOOKUP(D499,[1]Planta!$A$4:$AC$1049,16,0),[1]TipoVinculacion!$A$1:$C$6,3,0)</f>
        <v>Carrera Administrativa</v>
      </c>
      <c r="F499" s="7" t="str">
        <f>VLOOKUP(D499,[1]Planta!$A$4:$AC$1049,8,0)</f>
        <v>INGENIERO DE SISTEMAS</v>
      </c>
      <c r="G499" s="7" t="str">
        <f>IF(VLOOKUP(D499,[1]Planta!$A$4:$AC$1049,10,0)=0," ",VLOOKUP(D499,[1]Planta!$A$4:$AC$1049,10,0))</f>
        <v/>
      </c>
      <c r="H499" s="8">
        <f>VLOOKUP(VLOOKUP(D499,[1]Planta!$A$4:$AC$1049,4,0),[1]Cargos!$A$1:$K$33,6,0)</f>
        <v>3249703</v>
      </c>
      <c r="I499" s="9"/>
    </row>
    <row r="500" spans="1:9" ht="15" x14ac:dyDescent="0.2">
      <c r="A500" s="7" t="str">
        <f>VLOOKUP(D500,[1]Planta!$A$4:$AC$1049,4,0)</f>
        <v>PROFESIONAL UNIVERSITARIO 219 3</v>
      </c>
      <c r="B500" s="7" t="str">
        <f>TRIM(CONCATENATE(VLOOKUP(D500,[2]EMPLEOS!$J$9:$M$1054,3,0), " ", VLOOKUP(D500,[2]EMPLEOS!$J$9:$M$1054,4,0)))</f>
        <v>BUITRAGO SUAREZ</v>
      </c>
      <c r="C500" s="7" t="str">
        <f>VLOOKUP(D500,[2]EMPLEOS!$J$9:$M$1054,2,0)</f>
        <v>SANDRA ROCIO</v>
      </c>
      <c r="D500" s="12">
        <v>51816841</v>
      </c>
      <c r="E500" s="7" t="str">
        <f>VLOOKUP(VLOOKUP(D500,[1]Planta!$A$4:$AC$1049,16,0),[1]TipoVinculacion!$A$1:$C$6,3,0)</f>
        <v>Carrera Administrativa</v>
      </c>
      <c r="F500" s="7" t="str">
        <f>VLOOKUP(D500,[1]Planta!$A$4:$AC$1049,8,0)</f>
        <v>CONTADOR PUBLICO</v>
      </c>
      <c r="G500" s="7" t="str">
        <f>IF(VLOOKUP(D500,[1]Planta!$A$4:$AC$1049,10,0)=0," ",VLOOKUP(D500,[1]Planta!$A$4:$AC$1049,10,0))</f>
        <v>ADMINISTRACION ESTRATEGICA DEL CONTROL INTERNO</v>
      </c>
      <c r="H500" s="8">
        <f>VLOOKUP(VLOOKUP(D500,[1]Planta!$A$4:$AC$1049,4,0),[1]Cargos!$A$1:$K$33,6,0)</f>
        <v>3524263</v>
      </c>
      <c r="I500" s="9"/>
    </row>
    <row r="501" spans="1:9" ht="15" x14ac:dyDescent="0.2">
      <c r="A501" s="7" t="str">
        <f>VLOOKUP(D501,[1]Planta!$A$4:$AC$1049,4,0)</f>
        <v>PROFESIONAL ESPECIALIZADO 222 7</v>
      </c>
      <c r="B501" s="7" t="str">
        <f>TRIM(CONCATENATE(VLOOKUP(D501,[2]EMPLEOS!$J$9:$M$1054,3,0), " ", VLOOKUP(D501,[2]EMPLEOS!$J$9:$M$1054,4,0)))</f>
        <v>ALFONSO MEDINA</v>
      </c>
      <c r="C501" s="7" t="str">
        <f>VLOOKUP(D501,[2]EMPLEOS!$J$9:$M$1054,2,0)</f>
        <v>NANCY TRINIDAD</v>
      </c>
      <c r="D501" s="12">
        <v>51817670</v>
      </c>
      <c r="E501" s="7" t="str">
        <f>VLOOKUP(VLOOKUP(D501,[1]Planta!$A$4:$AC$1049,16,0),[1]TipoVinculacion!$A$1:$C$6,3,0)</f>
        <v>Carrera Administrativa</v>
      </c>
      <c r="F501" s="7" t="str">
        <f>VLOOKUP(D501,[1]Planta!$A$4:$AC$1049,8,0)</f>
        <v>PSICOLOGO</v>
      </c>
      <c r="G501" s="7" t="str">
        <f>IF(VLOOKUP(D501,[1]Planta!$A$4:$AC$1049,10,0)=0," ",VLOOKUP(D501,[1]Planta!$A$4:$AC$1049,10,0))</f>
        <v>PSICOLOGIA CLINICA</v>
      </c>
      <c r="H501" s="8">
        <f>VLOOKUP(VLOOKUP(D501,[1]Planta!$A$4:$AC$1049,4,0),[1]Cargos!$A$1:$K$33,6,0)</f>
        <v>4143561</v>
      </c>
      <c r="I501" s="9"/>
    </row>
    <row r="502" spans="1:9" ht="15" x14ac:dyDescent="0.2">
      <c r="A502" s="7" t="str">
        <f>VLOOKUP(D502,[1]Planta!$A$4:$AC$1049,4,0)</f>
        <v>PROFESIONAL UNIVERSITARIO 219 3</v>
      </c>
      <c r="B502" s="7" t="str">
        <f>TRIM(CONCATENATE(VLOOKUP(D502,[2]EMPLEOS!$J$9:$M$1054,3,0), " ", VLOOKUP(D502,[2]EMPLEOS!$J$9:$M$1054,4,0)))</f>
        <v>NAVARRO MORALES</v>
      </c>
      <c r="C502" s="7" t="str">
        <f>VLOOKUP(D502,[2]EMPLEOS!$J$9:$M$1054,2,0)</f>
        <v>SONIA</v>
      </c>
      <c r="D502" s="12">
        <v>51818139</v>
      </c>
      <c r="E502" s="7" t="str">
        <f>VLOOKUP(VLOOKUP(D502,[1]Planta!$A$4:$AC$1049,16,0),[1]TipoVinculacion!$A$1:$C$6,3,0)</f>
        <v>Provisional</v>
      </c>
      <c r="F502" s="7" t="str">
        <f>VLOOKUP(D502,[1]Planta!$A$4:$AC$1049,8,0)</f>
        <v>CONTADOR PUBLICO; TECNICO EN SISTEMAS</v>
      </c>
      <c r="G502" s="7" t="str">
        <f>IF(VLOOKUP(D502,[1]Planta!$A$4:$AC$1049,10,0)=0," ",VLOOKUP(D502,[1]Planta!$A$4:$AC$1049,10,0))</f>
        <v>GOBIERNO Y CONTROL DEL DISTRITO</v>
      </c>
      <c r="H502" s="8">
        <f>VLOOKUP(VLOOKUP(D502,[1]Planta!$A$4:$AC$1049,4,0),[1]Cargos!$A$1:$K$33,6,0)</f>
        <v>3524263</v>
      </c>
      <c r="I502" s="9"/>
    </row>
    <row r="503" spans="1:9" ht="15" x14ac:dyDescent="0.2">
      <c r="A503" s="7" t="str">
        <f>VLOOKUP(D503,[1]Planta!$A$4:$AC$1049,4,0)</f>
        <v>PROFESIONAL ESPECIALIZADO 222 7</v>
      </c>
      <c r="B503" s="7" t="str">
        <f>TRIM(CONCATENATE(VLOOKUP(D503,[2]EMPLEOS!$J$9:$M$1054,3,0), " ", VLOOKUP(D503,[2]EMPLEOS!$J$9:$M$1054,4,0)))</f>
        <v>RAMIREZ ANGEL</v>
      </c>
      <c r="C503" s="7" t="str">
        <f>VLOOKUP(D503,[2]EMPLEOS!$J$9:$M$1054,2,0)</f>
        <v>OLGA LUCIA</v>
      </c>
      <c r="D503" s="12">
        <v>51819177</v>
      </c>
      <c r="E503" s="7" t="str">
        <f>VLOOKUP(VLOOKUP(D503,[1]Planta!$A$4:$AC$1049,16,0),[1]TipoVinculacion!$A$1:$C$6,3,0)</f>
        <v>Carrera Administrativa</v>
      </c>
      <c r="F503" s="7" t="str">
        <f>VLOOKUP(D503,[1]Planta!$A$4:$AC$1049,8,0)</f>
        <v>ABOGADO</v>
      </c>
      <c r="G503" s="7" t="str">
        <f>IF(VLOOKUP(D503,[1]Planta!$A$4:$AC$1049,10,0)=0," ",VLOOKUP(D503,[1]Planta!$A$4:$AC$1049,10,0))</f>
        <v>DERECHO PENAL Y CIENCIAS FORENCES; DERECHO CONSTITUCIONAL Y ADMINISTRATIVO</v>
      </c>
      <c r="H503" s="8">
        <f>VLOOKUP(VLOOKUP(D503,[1]Planta!$A$4:$AC$1049,4,0),[1]Cargos!$A$1:$K$33,6,0)</f>
        <v>4143561</v>
      </c>
      <c r="I503" s="9"/>
    </row>
    <row r="504" spans="1:9" ht="15" x14ac:dyDescent="0.2">
      <c r="A504" s="7" t="str">
        <f>VLOOKUP(D504,[1]Planta!$A$4:$AC$1049,4,0)</f>
        <v>PROFESIONAL ESPECIALIZADO 222 7</v>
      </c>
      <c r="B504" s="7" t="str">
        <f>TRIM(CONCATENATE(VLOOKUP(D504,[2]EMPLEOS!$J$9:$M$1054,3,0), " ", VLOOKUP(D504,[2]EMPLEOS!$J$9:$M$1054,4,0)))</f>
        <v>BENAVIDES RAMIREZ</v>
      </c>
      <c r="C504" s="7" t="str">
        <f>VLOOKUP(D504,[2]EMPLEOS!$J$9:$M$1054,2,0)</f>
        <v>CLAUDIA PATRICIA</v>
      </c>
      <c r="D504" s="12">
        <v>51820665</v>
      </c>
      <c r="E504" s="7" t="str">
        <f>VLOOKUP(VLOOKUP(D504,[1]Planta!$A$4:$AC$1049,16,0),[1]TipoVinculacion!$A$1:$C$6,3,0)</f>
        <v>Carrera Administrativa</v>
      </c>
      <c r="F504" s="7" t="str">
        <f>VLOOKUP(D504,[1]Planta!$A$4:$AC$1049,8,0)</f>
        <v>ADMINISTRADOR PUBLICO</v>
      </c>
      <c r="G504" s="7" t="str">
        <f>IF(VLOOKUP(D504,[1]Planta!$A$4:$AC$1049,10,0)=0," ",VLOOKUP(D504,[1]Planta!$A$4:$AC$1049,10,0))</f>
        <v>GERENCIA FINANCIERA SISTEMATIZADA; GOBIERNO Y CONTROL DEL DISTRITO CAPITAL</v>
      </c>
      <c r="H504" s="8">
        <f>VLOOKUP(VLOOKUP(D504,[1]Planta!$A$4:$AC$1049,4,0),[1]Cargos!$A$1:$K$33,6,0)</f>
        <v>4143561</v>
      </c>
      <c r="I504" s="9"/>
    </row>
    <row r="505" spans="1:9" ht="15" x14ac:dyDescent="0.2">
      <c r="A505" s="7" t="str">
        <f>VLOOKUP(D505,[1]Planta!$A$4:$AC$1049,4,0)</f>
        <v>GERENTE 039 1</v>
      </c>
      <c r="B505" s="7" t="str">
        <f>TRIM(CONCATENATE(VLOOKUP(D505,[2]EMPLEOS!$J$9:$M$1054,3,0), " ", VLOOKUP(D505,[2]EMPLEOS!$J$9:$M$1054,4,0)))</f>
        <v>PORTELA DAVID</v>
      </c>
      <c r="C505" s="7" t="str">
        <f>VLOOKUP(D505,[2]EMPLEOS!$J$9:$M$1054,2,0)</f>
        <v>LUZ MERY</v>
      </c>
      <c r="D505" s="12">
        <v>51826968</v>
      </c>
      <c r="E505" s="7" t="str">
        <f>VLOOKUP(VLOOKUP(D505,[1]Planta!$A$4:$AC$1049,16,0),[1]TipoVinculacion!$A$1:$C$6,3,0)</f>
        <v>Libre Nombramiento y Remoción</v>
      </c>
      <c r="F505" s="7" t="str">
        <f>VLOOKUP(D505,[1]Planta!$A$4:$AC$1049,8,0)</f>
        <v>ECONOMISTA</v>
      </c>
      <c r="G505" s="7" t="str">
        <f>IF(VLOOKUP(D505,[1]Planta!$A$4:$AC$1049,10,0)=0," ",VLOOKUP(D505,[1]Planta!$A$4:$AC$1049,10,0))</f>
        <v>PROYECTOS DE DESARROLLO</v>
      </c>
      <c r="H505" s="8">
        <f>VLOOKUP(VLOOKUP(D505,[1]Planta!$A$4:$AC$1049,4,0),[1]Cargos!$A$1:$K$33,6,0)</f>
        <v>5736338</v>
      </c>
      <c r="I505" s="9"/>
    </row>
    <row r="506" spans="1:9" ht="15" x14ac:dyDescent="0.2">
      <c r="A506" s="7" t="str">
        <f>VLOOKUP(D506,[1]Planta!$A$4:$AC$1049,4,0)</f>
        <v>PROFESIONAL ESPECIALIZADO 222 7</v>
      </c>
      <c r="B506" s="7" t="str">
        <f>TRIM(CONCATENATE(VLOOKUP(D506,[2]EMPLEOS!$J$9:$M$1054,3,0), " ", VLOOKUP(D506,[2]EMPLEOS!$J$9:$M$1054,4,0)))</f>
        <v>GONZALEZ BELTRAN</v>
      </c>
      <c r="C506" s="7" t="str">
        <f>VLOOKUP(D506,[2]EMPLEOS!$J$9:$M$1054,2,0)</f>
        <v>GLORIA STELLA</v>
      </c>
      <c r="D506" s="12">
        <v>51827776</v>
      </c>
      <c r="E506" s="7" t="str">
        <f>VLOOKUP(VLOOKUP(D506,[1]Planta!$A$4:$AC$1049,16,0),[1]TipoVinculacion!$A$1:$C$6,3,0)</f>
        <v>Carrera Administrativa</v>
      </c>
      <c r="F506" s="7" t="str">
        <f>VLOOKUP(D506,[1]Planta!$A$4:$AC$1049,8,0)</f>
        <v>CONTADOR PUBLICO</v>
      </c>
      <c r="G506" s="7" t="str">
        <f>IF(VLOOKUP(D506,[1]Planta!$A$4:$AC$1049,10,0)=0," ",VLOOKUP(D506,[1]Planta!$A$4:$AC$1049,10,0))</f>
        <v>ADMINISTRACION ESTRATEGICA DEL CONTROL INTERNO</v>
      </c>
      <c r="H506" s="8">
        <f>VLOOKUP(VLOOKUP(D506,[1]Planta!$A$4:$AC$1049,4,0),[1]Cargos!$A$1:$K$33,6,0)</f>
        <v>4143561</v>
      </c>
      <c r="I506" s="9"/>
    </row>
    <row r="507" spans="1:9" ht="15" x14ac:dyDescent="0.2">
      <c r="A507" s="7" t="str">
        <f>VLOOKUP(D507,[1]Planta!$A$4:$AC$1049,4,0)</f>
        <v>PROFESIONAL ESPECIALIZADO 222 7</v>
      </c>
      <c r="B507" s="7" t="str">
        <f>TRIM(CONCATENATE(VLOOKUP(D507,[2]EMPLEOS!$J$9:$M$1054,3,0), " ", VLOOKUP(D507,[2]EMPLEOS!$J$9:$M$1054,4,0)))</f>
        <v>BERNAL TORRES</v>
      </c>
      <c r="C507" s="7" t="str">
        <f>VLOOKUP(D507,[2]EMPLEOS!$J$9:$M$1054,2,0)</f>
        <v>SANDRA INES</v>
      </c>
      <c r="D507" s="12">
        <v>51828686</v>
      </c>
      <c r="E507" s="7" t="str">
        <f>VLOOKUP(VLOOKUP(D507,[1]Planta!$A$4:$AC$1049,16,0),[1]TipoVinculacion!$A$1:$C$6,3,0)</f>
        <v>Provisional</v>
      </c>
      <c r="F507" s="7" t="str">
        <f>VLOOKUP(D507,[1]Planta!$A$4:$AC$1049,8,0)</f>
        <v>ABOGADO</v>
      </c>
      <c r="G507" s="7" t="str">
        <f>IF(VLOOKUP(D507,[1]Planta!$A$4:$AC$1049,10,0)=0," ",VLOOKUP(D507,[1]Planta!$A$4:$AC$1049,10,0))</f>
        <v>DERECHO ADMINISTRATIVO</v>
      </c>
      <c r="H507" s="8">
        <f>VLOOKUP(VLOOKUP(D507,[1]Planta!$A$4:$AC$1049,4,0),[1]Cargos!$A$1:$K$33,6,0)</f>
        <v>4143561</v>
      </c>
      <c r="I507" s="9"/>
    </row>
    <row r="508" spans="1:9" ht="15" x14ac:dyDescent="0.2">
      <c r="A508" s="7" t="str">
        <f>VLOOKUP(D508,[1]Planta!$A$4:$AC$1049,4,0)</f>
        <v>GERENTE 039 1</v>
      </c>
      <c r="B508" s="7" t="str">
        <f>TRIM(CONCATENATE(VLOOKUP(D508,[2]EMPLEOS!$J$9:$M$1054,3,0), " ", VLOOKUP(D508,[2]EMPLEOS!$J$9:$M$1054,4,0)))</f>
        <v>OSORIO QUINTERO</v>
      </c>
      <c r="C508" s="7" t="str">
        <f>VLOOKUP(D508,[2]EMPLEOS!$J$9:$M$1054,2,0)</f>
        <v>LEYLA</v>
      </c>
      <c r="D508" s="12">
        <v>51828700</v>
      </c>
      <c r="E508" s="7" t="str">
        <f>VLOOKUP(VLOOKUP(D508,[1]Planta!$A$4:$AC$1049,16,0),[1]TipoVinculacion!$A$1:$C$6,3,0)</f>
        <v>Libre Nombramiento y Remoción</v>
      </c>
      <c r="F508" s="7" t="str">
        <f>VLOOKUP(D508,[1]Planta!$A$4:$AC$1049,8,0)</f>
        <v>ABOGADO</v>
      </c>
      <c r="G508" s="7" t="str">
        <f>IF(VLOOKUP(D508,[1]Planta!$A$4:$AC$1049,10,0)=0," ",VLOOKUP(D508,[1]Planta!$A$4:$AC$1049,10,0))</f>
        <v>DERECHO NOTARIAL Y REGISTRAL; CONTRATACION ESTATAL; PERIODISMO</v>
      </c>
      <c r="H508" s="8">
        <f>VLOOKUP(VLOOKUP(D508,[1]Planta!$A$4:$AC$1049,4,0),[1]Cargos!$A$1:$K$33,6,0)</f>
        <v>5736338</v>
      </c>
      <c r="I508" s="9"/>
    </row>
    <row r="509" spans="1:9" ht="15" x14ac:dyDescent="0.2">
      <c r="A509" s="7" t="str">
        <f>VLOOKUP(D509,[1]Planta!$A$4:$AC$1049,4,0)</f>
        <v>PROFESIONAL UNIVERSITARIO 219 1</v>
      </c>
      <c r="B509" s="7" t="str">
        <f>TRIM(CONCATENATE(VLOOKUP(D509,[2]EMPLEOS!$J$9:$M$1054,3,0), " ", VLOOKUP(D509,[2]EMPLEOS!$J$9:$M$1054,4,0)))</f>
        <v>GONZALEZ FORERO</v>
      </c>
      <c r="C509" s="7" t="str">
        <f>VLOOKUP(D509,[2]EMPLEOS!$J$9:$M$1054,2,0)</f>
        <v>AMPARO</v>
      </c>
      <c r="D509" s="12">
        <v>51831617</v>
      </c>
      <c r="E509" s="7" t="str">
        <f>VLOOKUP(VLOOKUP(D509,[1]Planta!$A$4:$AC$1049,16,0),[1]TipoVinculacion!$A$1:$C$6,3,0)</f>
        <v>Carrera Administrativa</v>
      </c>
      <c r="F509" s="7" t="str">
        <f>VLOOKUP(D509,[1]Planta!$A$4:$AC$1049,8,0)</f>
        <v>CONTADOR PUBLICO</v>
      </c>
      <c r="G509" s="7" t="str">
        <f>IF(VLOOKUP(D509,[1]Planta!$A$4:$AC$1049,10,0)=0," ",VLOOKUP(D509,[1]Planta!$A$4:$AC$1049,10,0))</f>
        <v/>
      </c>
      <c r="H509" s="8">
        <f>VLOOKUP(VLOOKUP(D509,[1]Planta!$A$4:$AC$1049,4,0),[1]Cargos!$A$1:$K$33,6,0)</f>
        <v>3249703</v>
      </c>
      <c r="I509" s="9"/>
    </row>
    <row r="510" spans="1:9" ht="15" x14ac:dyDescent="0.2">
      <c r="A510" s="7" t="str">
        <f>VLOOKUP(D510,[1]Planta!$A$4:$AC$1049,4,0)</f>
        <v>PROFESIONAL ESPECIALIZADO 222 7</v>
      </c>
      <c r="B510" s="7" t="str">
        <f>TRIM(CONCATENATE(VLOOKUP(D510,[2]EMPLEOS!$J$9:$M$1054,3,0), " ", VLOOKUP(D510,[2]EMPLEOS!$J$9:$M$1054,4,0)))</f>
        <v>ROMERO GARCIA</v>
      </c>
      <c r="C510" s="7" t="str">
        <f>VLOOKUP(D510,[2]EMPLEOS!$J$9:$M$1054,2,0)</f>
        <v>DORIS STELLA</v>
      </c>
      <c r="D510" s="12">
        <v>51831744</v>
      </c>
      <c r="E510" s="7" t="str">
        <f>VLOOKUP(VLOOKUP(D510,[1]Planta!$A$4:$AC$1049,16,0),[1]TipoVinculacion!$A$1:$C$6,3,0)</f>
        <v>Carrera Administrativa</v>
      </c>
      <c r="F510" s="7" t="str">
        <f>VLOOKUP(D510,[1]Planta!$A$4:$AC$1049,8,0)</f>
        <v>TRABAJADOR SOCIAL</v>
      </c>
      <c r="G510" s="7" t="str">
        <f>IF(VLOOKUP(D510,[1]Planta!$A$4:$AC$1049,10,0)=0," ",VLOOKUP(D510,[1]Planta!$A$4:$AC$1049,10,0))</f>
        <v>GERENCIA SOCIAL;MAGISTER EN INVESTIGACION SOCIAL INTERDISCIPLINARIA</v>
      </c>
      <c r="H510" s="8">
        <f>VLOOKUP(VLOOKUP(D510,[1]Planta!$A$4:$AC$1049,4,0),[1]Cargos!$A$1:$K$33,6,0)</f>
        <v>4143561</v>
      </c>
      <c r="I510" s="9"/>
    </row>
    <row r="511" spans="1:9" ht="15" x14ac:dyDescent="0.2">
      <c r="A511" s="7" t="str">
        <f>VLOOKUP(D511,[1]Planta!$A$4:$AC$1049,4,0)</f>
        <v>PROFESIONAL UNIVERSITARIO 219 3</v>
      </c>
      <c r="B511" s="7" t="str">
        <f>TRIM(CONCATENATE(VLOOKUP(D511,[2]EMPLEOS!$J$9:$M$1054,3,0), " ", VLOOKUP(D511,[2]EMPLEOS!$J$9:$M$1054,4,0)))</f>
        <v>OVALLE SUAZA</v>
      </c>
      <c r="C511" s="7" t="str">
        <f>VLOOKUP(D511,[2]EMPLEOS!$J$9:$M$1054,2,0)</f>
        <v>EDNA RUTH</v>
      </c>
      <c r="D511" s="12">
        <v>51834694</v>
      </c>
      <c r="E511" s="7" t="str">
        <f>VLOOKUP(VLOOKUP(D511,[1]Planta!$A$4:$AC$1049,16,0),[1]TipoVinculacion!$A$1:$C$6,3,0)</f>
        <v>Carrera Administrativa</v>
      </c>
      <c r="F511" s="7" t="str">
        <f>VLOOKUP(D511,[1]Planta!$A$4:$AC$1049,8,0)</f>
        <v>ABOGADO</v>
      </c>
      <c r="G511" s="7" t="str">
        <f>IF(VLOOKUP(D511,[1]Planta!$A$4:$AC$1049,10,0)=0," ",VLOOKUP(D511,[1]Planta!$A$4:$AC$1049,10,0))</f>
        <v>RECURSOS HUMANOS Y DERECHO COMERCIAL</v>
      </c>
      <c r="H511" s="8">
        <f>VLOOKUP(VLOOKUP(D511,[1]Planta!$A$4:$AC$1049,4,0),[1]Cargos!$A$1:$K$33,6,0)</f>
        <v>3524263</v>
      </c>
      <c r="I511" s="9"/>
    </row>
    <row r="512" spans="1:9" ht="15" x14ac:dyDescent="0.2">
      <c r="A512" s="7" t="str">
        <f>VLOOKUP(D512,[1]Planta!$A$4:$AC$1049,4,0)</f>
        <v>PROFESIONAL UNIVERSITARIO 219 1</v>
      </c>
      <c r="B512" s="7" t="str">
        <f>TRIM(CONCATENATE(VLOOKUP(D512,[2]EMPLEOS!$J$9:$M$1054,3,0), " ", VLOOKUP(D512,[2]EMPLEOS!$J$9:$M$1054,4,0)))</f>
        <v>ARIAS CRISTANCHO</v>
      </c>
      <c r="C512" s="7" t="str">
        <f>VLOOKUP(D512,[2]EMPLEOS!$J$9:$M$1054,2,0)</f>
        <v>GLORIA AMPARO</v>
      </c>
      <c r="D512" s="12">
        <v>51846365</v>
      </c>
      <c r="E512" s="7" t="str">
        <f>VLOOKUP(VLOOKUP(D512,[1]Planta!$A$4:$AC$1049,16,0),[1]TipoVinculacion!$A$1:$C$6,3,0)</f>
        <v>Carrera Administrativa</v>
      </c>
      <c r="F512" s="7" t="str">
        <f>VLOOKUP(D512,[1]Planta!$A$4:$AC$1049,8,0)</f>
        <v>ADMINISTRADOR DE EMPRESAS</v>
      </c>
      <c r="G512" s="7" t="str">
        <f>IF(VLOOKUP(D512,[1]Planta!$A$4:$AC$1049,10,0)=0," ",VLOOKUP(D512,[1]Planta!$A$4:$AC$1049,10,0))</f>
        <v>REVISORIA FISCAL Y CONTROL DE GESTION</v>
      </c>
      <c r="H512" s="8">
        <f>VLOOKUP(VLOOKUP(D512,[1]Planta!$A$4:$AC$1049,4,0),[1]Cargos!$A$1:$K$33,6,0)</f>
        <v>3249703</v>
      </c>
      <c r="I512" s="9"/>
    </row>
    <row r="513" spans="1:9" ht="15" x14ac:dyDescent="0.2">
      <c r="A513" s="7" t="str">
        <f>VLOOKUP(D513,[1]Planta!$A$4:$AC$1049,4,0)</f>
        <v>PROFESIONAL ESPECIALIZADO 222 7</v>
      </c>
      <c r="B513" s="7" t="str">
        <f>TRIM(CONCATENATE(VLOOKUP(D513,[2]EMPLEOS!$J$9:$M$1054,3,0), " ", VLOOKUP(D513,[2]EMPLEOS!$J$9:$M$1054,4,0)))</f>
        <v>JIMENEZ GIRALDO</v>
      </c>
      <c r="C513" s="7" t="str">
        <f>VLOOKUP(D513,[2]EMPLEOS!$J$9:$M$1054,2,0)</f>
        <v>ADRIANA</v>
      </c>
      <c r="D513" s="12">
        <v>51851370</v>
      </c>
      <c r="E513" s="7" t="str">
        <f>VLOOKUP(VLOOKUP(D513,[1]Planta!$A$4:$AC$1049,16,0),[1]TipoVinculacion!$A$1:$C$6,3,0)</f>
        <v>Carrera Administrativa</v>
      </c>
      <c r="F513" s="7" t="str">
        <f>VLOOKUP(D513,[1]Planta!$A$4:$AC$1049,8,0)</f>
        <v>INGENIERO DE SISTEMAS</v>
      </c>
      <c r="G513" s="7" t="str">
        <f>IF(VLOOKUP(D513,[1]Planta!$A$4:$AC$1049,10,0)=0," ",VLOOKUP(D513,[1]Planta!$A$4:$AC$1049,10,0))</f>
        <v>GERENCIA PUBLICA; ADMINISTRACION Y GERENCIA DE SISTEMAS DE CALIDAD</v>
      </c>
      <c r="H513" s="8">
        <f>VLOOKUP(VLOOKUP(D513,[1]Planta!$A$4:$AC$1049,4,0),[1]Cargos!$A$1:$K$33,6,0)</f>
        <v>4143561</v>
      </c>
      <c r="I513" s="9"/>
    </row>
    <row r="514" spans="1:9" ht="15" x14ac:dyDescent="0.2">
      <c r="A514" s="7" t="str">
        <f>VLOOKUP(D514,[1]Planta!$A$4:$AC$1049,4,0)</f>
        <v>SECRETARIO EJECUTIVO 425 9</v>
      </c>
      <c r="B514" s="7" t="str">
        <f>TRIM(CONCATENATE(VLOOKUP(D514,[2]EMPLEOS!$J$9:$M$1054,3,0), " ", VLOOKUP(D514,[2]EMPLEOS!$J$9:$M$1054,4,0)))</f>
        <v>DELGADO TARQUINO</v>
      </c>
      <c r="C514" s="7" t="str">
        <f>VLOOKUP(D514,[2]EMPLEOS!$J$9:$M$1054,2,0)</f>
        <v>CLAUDIA PATRICIA</v>
      </c>
      <c r="D514" s="12">
        <v>51851844</v>
      </c>
      <c r="E514" s="7" t="str">
        <f>VLOOKUP(VLOOKUP(D514,[1]Planta!$A$4:$AC$1049,16,0),[1]TipoVinculacion!$A$1:$C$6,3,0)</f>
        <v>Carrera Administrativa</v>
      </c>
      <c r="F514" s="7" t="str">
        <f>VLOOKUP(D514,[1]Planta!$A$4:$AC$1049,8,0)</f>
        <v>PROFESIONAL EN TERAPIA OCUPACIONAL</v>
      </c>
      <c r="G514" s="7" t="str">
        <f>IF(VLOOKUP(D514,[1]Planta!$A$4:$AC$1049,10,0)=0," ",VLOOKUP(D514,[1]Planta!$A$4:$AC$1049,10,0))</f>
        <v>GOBIERNO Y CONTROL DEL DISTRITO</v>
      </c>
      <c r="H514" s="8">
        <f>VLOOKUP(VLOOKUP(D514,[1]Planta!$A$4:$AC$1049,4,0),[1]Cargos!$A$1:$K$33,6,0)</f>
        <v>2430663</v>
      </c>
      <c r="I514" s="9"/>
    </row>
    <row r="515" spans="1:9" ht="15" x14ac:dyDescent="0.2">
      <c r="A515" s="7" t="str">
        <f>VLOOKUP(D515,[1]Planta!$A$4:$AC$1049,4,0)</f>
        <v>PROFESIONAL UNIVERSITARIO 219 3</v>
      </c>
      <c r="B515" s="7" t="str">
        <f>TRIM(CONCATENATE(VLOOKUP(D515,[2]EMPLEOS!$J$9:$M$1054,3,0), " ", VLOOKUP(D515,[2]EMPLEOS!$J$9:$M$1054,4,0)))</f>
        <v>CAMARGO CANTOR</v>
      </c>
      <c r="C515" s="7" t="str">
        <f>VLOOKUP(D515,[2]EMPLEOS!$J$9:$M$1054,2,0)</f>
        <v>DIANA MARITZA</v>
      </c>
      <c r="D515" s="12">
        <v>51855322</v>
      </c>
      <c r="E515" s="7" t="str">
        <f>VLOOKUP(VLOOKUP(D515,[1]Planta!$A$4:$AC$1049,16,0),[1]TipoVinculacion!$A$1:$C$6,3,0)</f>
        <v>Carrera Administrativa</v>
      </c>
      <c r="F515" s="7" t="str">
        <f>VLOOKUP(D515,[1]Planta!$A$4:$AC$1049,8,0)</f>
        <v>INGENIERO INDUSTRIAL</v>
      </c>
      <c r="G515" s="7" t="str">
        <f>IF(VLOOKUP(D515,[1]Planta!$A$4:$AC$1049,10,0)=0," ",VLOOKUP(D515,[1]Planta!$A$4:$AC$1049,10,0))</f>
        <v>HIGIENE Y SALUD OCUPACIONAL; RESPONSABILIDAD FISCAL</v>
      </c>
      <c r="H515" s="8">
        <f>VLOOKUP(VLOOKUP(D515,[1]Planta!$A$4:$AC$1049,4,0),[1]Cargos!$A$1:$K$33,6,0)</f>
        <v>3524263</v>
      </c>
      <c r="I515" s="9"/>
    </row>
    <row r="516" spans="1:9" ht="15" x14ac:dyDescent="0.2">
      <c r="A516" s="7" t="str">
        <f>VLOOKUP(D516,[1]Planta!$A$4:$AC$1049,4,0)</f>
        <v>DIRECTOR TECNICO 009 4</v>
      </c>
      <c r="B516" s="7" t="str">
        <f>TRIM(CONCATENATE(VLOOKUP(D516,[2]EMPLEOS!$J$9:$M$1054,3,0), " ", VLOOKUP(D516,[2]EMPLEOS!$J$9:$M$1054,4,0)))</f>
        <v>MENDOZA SUAREZ</v>
      </c>
      <c r="C516" s="7" t="str">
        <f>VLOOKUP(D516,[2]EMPLEOS!$J$9:$M$1054,2,0)</f>
        <v>CARMEN ROSA</v>
      </c>
      <c r="D516" s="12">
        <v>51856552</v>
      </c>
      <c r="E516" s="7" t="str">
        <f>VLOOKUP(VLOOKUP(D516,[1]Planta!$A$4:$AC$1049,16,0),[1]TipoVinculacion!$A$1:$C$6,3,0)</f>
        <v>Libre Nombramiento y Remoción</v>
      </c>
      <c r="F516" s="7" t="str">
        <f>VLOOKUP(D516,[1]Planta!$A$4:$AC$1049,8,0)</f>
        <v>INGENIERO DE SISTEMAS</v>
      </c>
      <c r="G516" s="7" t="str">
        <f>IF(VLOOKUP(D516,[1]Planta!$A$4:$AC$1049,10,0)=0," ",VLOOKUP(D516,[1]Planta!$A$4:$AC$1049,10,0))</f>
        <v>SISTEMAS GERENCIALES; GOBIERNO Y CONTROL DEL DISTRITO CAPITAL</v>
      </c>
      <c r="H516" s="8">
        <f>VLOOKUP(VLOOKUP(D516,[1]Planta!$A$4:$AC$1049,4,0),[1]Cargos!$A$1:$K$33,6,0)</f>
        <v>7193247</v>
      </c>
      <c r="I516" s="9"/>
    </row>
    <row r="517" spans="1:9" ht="15" x14ac:dyDescent="0.2">
      <c r="A517" s="7" t="str">
        <f>VLOOKUP(D517,[1]Planta!$A$4:$AC$1049,4,0)</f>
        <v>PROFESIONAL ESPECIALIZADO 222 7</v>
      </c>
      <c r="B517" s="7" t="str">
        <f>TRIM(CONCATENATE(VLOOKUP(D517,[2]EMPLEOS!$J$9:$M$1054,3,0), " ", VLOOKUP(D517,[2]EMPLEOS!$J$9:$M$1054,4,0)))</f>
        <v>ORJUELA LOPEZ</v>
      </c>
      <c r="C517" s="7" t="str">
        <f>VLOOKUP(D517,[2]EMPLEOS!$J$9:$M$1054,2,0)</f>
        <v>PIEDAD</v>
      </c>
      <c r="D517" s="12">
        <v>51858141</v>
      </c>
      <c r="E517" s="7" t="str">
        <f>VLOOKUP(VLOOKUP(D517,[1]Planta!$A$4:$AC$1049,16,0),[1]TipoVinculacion!$A$1:$C$6,3,0)</f>
        <v>Carrera Administrativa</v>
      </c>
      <c r="F517" s="7" t="str">
        <f>VLOOKUP(D517,[1]Planta!$A$4:$AC$1049,8,0)</f>
        <v>ABOGADO</v>
      </c>
      <c r="G517" s="7" t="str">
        <f>IF(VLOOKUP(D517,[1]Planta!$A$4:$AC$1049,10,0)=0," ",VLOOKUP(D517,[1]Planta!$A$4:$AC$1049,10,0))</f>
        <v/>
      </c>
      <c r="H517" s="8">
        <f>VLOOKUP(VLOOKUP(D517,[1]Planta!$A$4:$AC$1049,4,0),[1]Cargos!$A$1:$K$33,6,0)</f>
        <v>4143561</v>
      </c>
      <c r="I517" s="9"/>
    </row>
    <row r="518" spans="1:9" ht="15" x14ac:dyDescent="0.2">
      <c r="A518" s="7" t="str">
        <f>VLOOKUP(D518,[1]Planta!$A$4:$AC$1049,4,0)</f>
        <v>PROFESIONAL UNIVERSITARIO 219 3</v>
      </c>
      <c r="B518" s="7" t="str">
        <f>TRIM(CONCATENATE(VLOOKUP(D518,[2]EMPLEOS!$J$9:$M$1054,3,0), " ", VLOOKUP(D518,[2]EMPLEOS!$J$9:$M$1054,4,0)))</f>
        <v>CAMARGO MARTINEZ</v>
      </c>
      <c r="C518" s="7" t="str">
        <f>VLOOKUP(D518,[2]EMPLEOS!$J$9:$M$1054,2,0)</f>
        <v>NUBIA YOLANDA</v>
      </c>
      <c r="D518" s="12">
        <v>51858234</v>
      </c>
      <c r="E518" s="7" t="str">
        <f>VLOOKUP(VLOOKUP(D518,[1]Planta!$A$4:$AC$1049,16,0),[1]TipoVinculacion!$A$1:$C$6,3,0)</f>
        <v>Carrera Administrativa</v>
      </c>
      <c r="F518" s="7" t="str">
        <f>VLOOKUP(D518,[1]Planta!$A$4:$AC$1049,8,0)</f>
        <v>ABOGADO</v>
      </c>
      <c r="G518" s="7" t="str">
        <f>IF(VLOOKUP(D518,[1]Planta!$A$4:$AC$1049,10,0)=0," ",VLOOKUP(D518,[1]Planta!$A$4:$AC$1049,10,0))</f>
        <v>DERECHO ADMINISTRATIVO; MAGISTER EN DERECHO PROCESAL; GOBIERNO Y CONTROL DEL DISTRITO CAPITAL</v>
      </c>
      <c r="H518" s="8">
        <f>VLOOKUP(VLOOKUP(D518,[1]Planta!$A$4:$AC$1049,4,0),[1]Cargos!$A$1:$K$33,6,0)</f>
        <v>3524263</v>
      </c>
      <c r="I518" s="9"/>
    </row>
    <row r="519" spans="1:9" ht="15" x14ac:dyDescent="0.2">
      <c r="A519" s="7" t="str">
        <f>VLOOKUP(D519,[1]Planta!$A$4:$AC$1049,4,0)</f>
        <v>PROFESIONAL UNIVERSITARIO 219 3</v>
      </c>
      <c r="B519" s="7" t="str">
        <f>TRIM(CONCATENATE(VLOOKUP(D519,[2]EMPLEOS!$J$9:$M$1054,3,0), " ", VLOOKUP(D519,[2]EMPLEOS!$J$9:$M$1054,4,0)))</f>
        <v>ACERO SALAZAR</v>
      </c>
      <c r="C519" s="7" t="str">
        <f>VLOOKUP(D519,[2]EMPLEOS!$J$9:$M$1054,2,0)</f>
        <v>MIRYAM TRINIDAD</v>
      </c>
      <c r="D519" s="12">
        <v>51858362</v>
      </c>
      <c r="E519" s="7" t="str">
        <f>VLOOKUP(VLOOKUP(D519,[1]Planta!$A$4:$AC$1049,16,0),[1]TipoVinculacion!$A$1:$C$6,3,0)</f>
        <v>Carrera Administrativa</v>
      </c>
      <c r="F519" s="7" t="str">
        <f>VLOOKUP(D519,[1]Planta!$A$4:$AC$1049,8,0)</f>
        <v>INGENIERO DE ALIMENTOS</v>
      </c>
      <c r="G519" s="7" t="str">
        <f>IF(VLOOKUP(D519,[1]Planta!$A$4:$AC$1049,10,0)=0," ",VLOOKUP(D519,[1]Planta!$A$4:$AC$1049,10,0))</f>
        <v>GESTION PUBLICA</v>
      </c>
      <c r="H519" s="8">
        <f>VLOOKUP(VLOOKUP(D519,[1]Planta!$A$4:$AC$1049,4,0),[1]Cargos!$A$1:$K$33,6,0)</f>
        <v>3524263</v>
      </c>
      <c r="I519" s="9"/>
    </row>
    <row r="520" spans="1:9" ht="15" x14ac:dyDescent="0.2">
      <c r="A520" s="7" t="str">
        <f>VLOOKUP(D520,[1]Planta!$A$4:$AC$1049,4,0)</f>
        <v>PROFESIONAL ESPECIALIZADO 222 7</v>
      </c>
      <c r="B520" s="7" t="str">
        <f>TRIM(CONCATENATE(VLOOKUP(D520,[2]EMPLEOS!$J$9:$M$1054,3,0), " ", VLOOKUP(D520,[2]EMPLEOS!$J$9:$M$1054,4,0)))</f>
        <v>BENITEZ PENALOZA</v>
      </c>
      <c r="C520" s="7" t="str">
        <f>VLOOKUP(D520,[2]EMPLEOS!$J$9:$M$1054,2,0)</f>
        <v>PATRICIA</v>
      </c>
      <c r="D520" s="12">
        <v>51859578</v>
      </c>
      <c r="E520" s="7" t="str">
        <f>VLOOKUP(VLOOKUP(D520,[1]Planta!$A$4:$AC$1049,16,0),[1]TipoVinculacion!$A$1:$C$6,3,0)</f>
        <v>Carrera Administrativa</v>
      </c>
      <c r="F520" s="7" t="str">
        <f>VLOOKUP(D520,[1]Planta!$A$4:$AC$1049,8,0)</f>
        <v>ADMINISTRADOR PUBLICO</v>
      </c>
      <c r="G520" s="7" t="str">
        <f>IF(VLOOKUP(D520,[1]Planta!$A$4:$AC$1049,10,0)=0," ",VLOOKUP(D520,[1]Planta!$A$4:$AC$1049,10,0))</f>
        <v>DERECHO PUBLICO</v>
      </c>
      <c r="H520" s="8">
        <f>VLOOKUP(VLOOKUP(D520,[1]Planta!$A$4:$AC$1049,4,0),[1]Cargos!$A$1:$K$33,6,0)</f>
        <v>4143561</v>
      </c>
      <c r="I520" s="9"/>
    </row>
    <row r="521" spans="1:9" ht="15" x14ac:dyDescent="0.2">
      <c r="A521" s="7" t="str">
        <f>VLOOKUP(D521,[1]Planta!$A$4:$AC$1049,4,0)</f>
        <v>PROFESIONAL UNIVERSITARIO 219 3</v>
      </c>
      <c r="B521" s="7" t="str">
        <f>TRIM(CONCATENATE(VLOOKUP(D521,[2]EMPLEOS!$J$9:$M$1054,3,0), " ", VLOOKUP(D521,[2]EMPLEOS!$J$9:$M$1054,4,0)))</f>
        <v>CASTILLO CUBILLOS</v>
      </c>
      <c r="C521" s="7" t="str">
        <f>VLOOKUP(D521,[2]EMPLEOS!$J$9:$M$1054,2,0)</f>
        <v>MYRIAM AMANDA</v>
      </c>
      <c r="D521" s="12">
        <v>51859669</v>
      </c>
      <c r="E521" s="7" t="str">
        <f>VLOOKUP(VLOOKUP(D521,[1]Planta!$A$4:$AC$1049,16,0),[1]TipoVinculacion!$A$1:$C$6,3,0)</f>
        <v>Carrera Administrativa</v>
      </c>
      <c r="F521" s="7" t="str">
        <f>VLOOKUP(D521,[1]Planta!$A$4:$AC$1049,8,0)</f>
        <v>ABOGADO</v>
      </c>
      <c r="G521" s="7" t="str">
        <f>IF(VLOOKUP(D521,[1]Planta!$A$4:$AC$1049,10,0)=0," ",VLOOKUP(D521,[1]Planta!$A$4:$AC$1049,10,0))</f>
        <v>DERECHO ADMINISTRATIVO</v>
      </c>
      <c r="H521" s="8">
        <f>VLOOKUP(VLOOKUP(D521,[1]Planta!$A$4:$AC$1049,4,0),[1]Cargos!$A$1:$K$33,6,0)</f>
        <v>3524263</v>
      </c>
      <c r="I521" s="9"/>
    </row>
    <row r="522" spans="1:9" ht="15" x14ac:dyDescent="0.2">
      <c r="A522" s="7" t="str">
        <f>VLOOKUP(D522,[1]Planta!$A$4:$AC$1049,4,0)</f>
        <v>SECRETARIO 440 8</v>
      </c>
      <c r="B522" s="7" t="str">
        <f>TRIM(CONCATENATE(VLOOKUP(D522,[2]EMPLEOS!$J$9:$M$1054,3,0), " ", VLOOKUP(D522,[2]EMPLEOS!$J$9:$M$1054,4,0)))</f>
        <v>DIAZ BOCANEGRA</v>
      </c>
      <c r="C522" s="7" t="str">
        <f>VLOOKUP(D522,[2]EMPLEOS!$J$9:$M$1054,2,0)</f>
        <v>SANDRA LILIANA</v>
      </c>
      <c r="D522" s="12">
        <v>51866201</v>
      </c>
      <c r="E522" s="7" t="str">
        <f>VLOOKUP(VLOOKUP(D522,[1]Planta!$A$4:$AC$1049,16,0),[1]TipoVinculacion!$A$1:$C$6,3,0)</f>
        <v>Carrera Administrativa</v>
      </c>
      <c r="F522" s="7" t="str">
        <f>VLOOKUP(D522,[1]Planta!$A$4:$AC$1049,8,0)</f>
        <v>ESTUDIANTE DE TERAPIA DE LENGUAJE</v>
      </c>
      <c r="G522" s="7" t="str">
        <f>IF(VLOOKUP(D522,[1]Planta!$A$4:$AC$1049,10,0)=0," ",VLOOKUP(D522,[1]Planta!$A$4:$AC$1049,10,0))</f>
        <v/>
      </c>
      <c r="H522" s="8">
        <f>VLOOKUP(VLOOKUP(D522,[1]Planta!$A$4:$AC$1049,4,0),[1]Cargos!$A$1:$K$33,6,0)</f>
        <v>2314319</v>
      </c>
      <c r="I522" s="9"/>
    </row>
    <row r="523" spans="1:9" ht="15" x14ac:dyDescent="0.2">
      <c r="A523" s="7" t="str">
        <f>VLOOKUP(D523,[1]Planta!$A$4:$AC$1049,4,0)</f>
        <v>PROFESIONAL UNIVERSITARIO 219 3</v>
      </c>
      <c r="B523" s="7" t="str">
        <f>TRIM(CONCATENATE(VLOOKUP(D523,[2]EMPLEOS!$J$9:$M$1054,3,0), " ", VLOOKUP(D523,[2]EMPLEOS!$J$9:$M$1054,4,0)))</f>
        <v>ACOSTA FORERO</v>
      </c>
      <c r="C523" s="7" t="str">
        <f>VLOOKUP(D523,[2]EMPLEOS!$J$9:$M$1054,2,0)</f>
        <v>MARTHA LIGIA</v>
      </c>
      <c r="D523" s="12">
        <v>51869790</v>
      </c>
      <c r="E523" s="7" t="str">
        <f>VLOOKUP(VLOOKUP(D523,[1]Planta!$A$4:$AC$1049,16,0),[1]TipoVinculacion!$A$1:$C$6,3,0)</f>
        <v>Carrera Administrativa</v>
      </c>
      <c r="F523" s="7" t="str">
        <f>VLOOKUP(D523,[1]Planta!$A$4:$AC$1049,8,0)</f>
        <v>ABOGADO</v>
      </c>
      <c r="G523" s="7" t="str">
        <f>IF(VLOOKUP(D523,[1]Planta!$A$4:$AC$1049,10,0)=0," ",VLOOKUP(D523,[1]Planta!$A$4:$AC$1049,10,0))</f>
        <v>DERECHO PROCESAL; DERECHO ADMINISTRATIVO</v>
      </c>
      <c r="H523" s="8">
        <f>VLOOKUP(VLOOKUP(D523,[1]Planta!$A$4:$AC$1049,4,0),[1]Cargos!$A$1:$K$33,6,0)</f>
        <v>3524263</v>
      </c>
      <c r="I523" s="9"/>
    </row>
    <row r="524" spans="1:9" ht="15" x14ac:dyDescent="0.2">
      <c r="A524" s="7" t="str">
        <f>VLOOKUP(D524,[1]Planta!$A$4:$AC$1049,4,0)</f>
        <v>TECNICO OPERATIVO 314 5</v>
      </c>
      <c r="B524" s="7" t="str">
        <f>TRIM(CONCATENATE(VLOOKUP(D524,[2]EMPLEOS!$J$9:$M$1054,3,0), " ", VLOOKUP(D524,[2]EMPLEOS!$J$9:$M$1054,4,0)))</f>
        <v>DAZA MONROY</v>
      </c>
      <c r="C524" s="7" t="str">
        <f>VLOOKUP(D524,[2]EMPLEOS!$J$9:$M$1054,2,0)</f>
        <v>ROSA ELENA</v>
      </c>
      <c r="D524" s="12">
        <v>51871308</v>
      </c>
      <c r="E524" s="7" t="str">
        <f>VLOOKUP(VLOOKUP(D524,[1]Planta!$A$4:$AC$1049,16,0),[1]TipoVinculacion!$A$1:$C$6,3,0)</f>
        <v>Carrera Administrativa</v>
      </c>
      <c r="F524" s="7" t="str">
        <f>VLOOKUP(D524,[1]Planta!$A$4:$AC$1049,8,0)</f>
        <v>ADMINISTRADOR DE EMPRESAS</v>
      </c>
      <c r="G524" s="7" t="str">
        <f>IF(VLOOKUP(D524,[1]Planta!$A$4:$AC$1049,10,0)=0," ",VLOOKUP(D524,[1]Planta!$A$4:$AC$1049,10,0))</f>
        <v/>
      </c>
      <c r="H524" s="8">
        <f>VLOOKUP(VLOOKUP(D524,[1]Planta!$A$4:$AC$1049,4,0),[1]Cargos!$A$1:$K$33,6,0)</f>
        <v>2517786</v>
      </c>
      <c r="I524" s="9"/>
    </row>
    <row r="525" spans="1:9" ht="15" x14ac:dyDescent="0.2">
      <c r="A525" s="7" t="str">
        <f>VLOOKUP(D525,[1]Planta!$A$4:$AC$1049,4,0)</f>
        <v>ASESOR 105 2</v>
      </c>
      <c r="B525" s="7" t="str">
        <f>TRIM(CONCATENATE(VLOOKUP(D525,[2]EMPLEOS!$J$9:$M$1054,3,0), " ", VLOOKUP(D525,[2]EMPLEOS!$J$9:$M$1054,4,0)))</f>
        <v>CORREDOR ROMERO</v>
      </c>
      <c r="C525" s="7" t="str">
        <f>VLOOKUP(D525,[2]EMPLEOS!$J$9:$M$1054,2,0)</f>
        <v>YOLIMA</v>
      </c>
      <c r="D525" s="12">
        <v>51871451</v>
      </c>
      <c r="E525" s="7" t="str">
        <f>VLOOKUP(VLOOKUP(D525,[1]Planta!$A$4:$AC$1049,16,0),[1]TipoVinculacion!$A$1:$C$6,3,0)</f>
        <v>Libre Nombramiento y Remoción</v>
      </c>
      <c r="F525" s="7" t="str">
        <f>VLOOKUP(D525,[1]Planta!$A$4:$AC$1049,8,0)</f>
        <v>INGENIERO DE SISTEMAS</v>
      </c>
      <c r="G525" s="7" t="str">
        <f>IF(VLOOKUP(D525,[1]Planta!$A$4:$AC$1049,10,0)=0," ",VLOOKUP(D525,[1]Planta!$A$4:$AC$1049,10,0))</f>
        <v>GOBIERNO Y CONTROL DEL DISTRITO CAPITAL; GESTION PUBLICA</v>
      </c>
      <c r="H525" s="8">
        <f>VLOOKUP(VLOOKUP(D525,[1]Planta!$A$4:$AC$1049,4,0),[1]Cargos!$A$1:$K$33,6,0)</f>
        <v>6823634</v>
      </c>
      <c r="I525" s="9"/>
    </row>
    <row r="526" spans="1:9" ht="15" x14ac:dyDescent="0.2">
      <c r="A526" s="7" t="str">
        <f>VLOOKUP(D526,[1]Planta!$A$4:$AC$1049,4,0)</f>
        <v>PROFESIONAL ESPECIALIZADO 222 5</v>
      </c>
      <c r="B526" s="7" t="str">
        <f>TRIM(CONCATENATE(VLOOKUP(D526,[2]EMPLEOS!$J$9:$M$1054,3,0), " ", VLOOKUP(D526,[2]EMPLEOS!$J$9:$M$1054,4,0)))</f>
        <v>SERRANO VARGAS</v>
      </c>
      <c r="C526" s="7" t="str">
        <f>VLOOKUP(D526,[2]EMPLEOS!$J$9:$M$1054,2,0)</f>
        <v>MARIA ANGELICA</v>
      </c>
      <c r="D526" s="12">
        <v>51873529</v>
      </c>
      <c r="E526" s="7" t="str">
        <f>VLOOKUP(VLOOKUP(D526,[1]Planta!$A$4:$AC$1049,16,0),[1]TipoVinculacion!$A$1:$C$6,3,0)</f>
        <v>Carrera Administrativa</v>
      </c>
      <c r="F526" s="7" t="str">
        <f>VLOOKUP(D526,[1]Planta!$A$4:$AC$1049,8,0)</f>
        <v>ABOGADO</v>
      </c>
      <c r="G526" s="7" t="str">
        <f>IF(VLOOKUP(D526,[1]Planta!$A$4:$AC$1049,10,0)=0," ",VLOOKUP(D526,[1]Planta!$A$4:$AC$1049,10,0))</f>
        <v>DERECHO ADMINISTRATIVO</v>
      </c>
      <c r="H526" s="8">
        <f>VLOOKUP(VLOOKUP(D526,[1]Planta!$A$4:$AC$1049,4,0),[1]Cargos!$A$1:$K$33,6,0)</f>
        <v>3834513</v>
      </c>
      <c r="I526" s="9"/>
    </row>
    <row r="527" spans="1:9" ht="15" x14ac:dyDescent="0.2">
      <c r="A527" s="7" t="str">
        <f>VLOOKUP(D527,[1]Planta!$A$4:$AC$1049,4,0)</f>
        <v>PROFESIONAL UNIVERSITARIO 219 1</v>
      </c>
      <c r="B527" s="7" t="str">
        <f>TRIM(CONCATENATE(VLOOKUP(D527,[2]EMPLEOS!$J$9:$M$1054,3,0), " ", VLOOKUP(D527,[2]EMPLEOS!$J$9:$M$1054,4,0)))</f>
        <v>MONROY GONZALEZ</v>
      </c>
      <c r="C527" s="7" t="str">
        <f>VLOOKUP(D527,[2]EMPLEOS!$J$9:$M$1054,2,0)</f>
        <v>GLADYS CECILIA</v>
      </c>
      <c r="D527" s="12">
        <v>51874404</v>
      </c>
      <c r="E527" s="7" t="str">
        <f>VLOOKUP(VLOOKUP(D527,[1]Planta!$A$4:$AC$1049,16,0),[1]TipoVinculacion!$A$1:$C$6,3,0)</f>
        <v>Carrera Administrativa</v>
      </c>
      <c r="F527" s="7" t="str">
        <f>VLOOKUP(D527,[1]Planta!$A$4:$AC$1049,8,0)</f>
        <v>INGENIERO DE SISTEMAS</v>
      </c>
      <c r="G527" s="7" t="str">
        <f>IF(VLOOKUP(D527,[1]Planta!$A$4:$AC$1049,10,0)=0," ",VLOOKUP(D527,[1]Planta!$A$4:$AC$1049,10,0))</f>
        <v>INFORMATICA Y MULTIMEDIA EN EDUCACION</v>
      </c>
      <c r="H527" s="8">
        <f>VLOOKUP(VLOOKUP(D527,[1]Planta!$A$4:$AC$1049,4,0),[1]Cargos!$A$1:$K$33,6,0)</f>
        <v>3249703</v>
      </c>
      <c r="I527" s="9"/>
    </row>
    <row r="528" spans="1:9" ht="15" x14ac:dyDescent="0.2">
      <c r="A528" s="7" t="str">
        <f>VLOOKUP(D528,[1]Planta!$A$4:$AC$1049,4,0)</f>
        <v>PROFESIONAL ESPECIALIZADO 222 5</v>
      </c>
      <c r="B528" s="7" t="str">
        <f>TRIM(CONCATENATE(VLOOKUP(D528,[2]EMPLEOS!$J$9:$M$1054,3,0), " ", VLOOKUP(D528,[2]EMPLEOS!$J$9:$M$1054,4,0)))</f>
        <v>PEDRAZA NEIRA</v>
      </c>
      <c r="C528" s="7" t="str">
        <f>VLOOKUP(D528,[2]EMPLEOS!$J$9:$M$1054,2,0)</f>
        <v>CARMEN DOLLY</v>
      </c>
      <c r="D528" s="12">
        <v>51875279</v>
      </c>
      <c r="E528" s="7" t="str">
        <f>VLOOKUP(VLOOKUP(D528,[1]Planta!$A$4:$AC$1049,16,0),[1]TipoVinculacion!$A$1:$C$6,3,0)</f>
        <v>Carrera Administrativa</v>
      </c>
      <c r="F528" s="7" t="str">
        <f>VLOOKUP(D528,[1]Planta!$A$4:$AC$1049,8,0)</f>
        <v>CONTADOR PUBLICO</v>
      </c>
      <c r="G528" s="7" t="str">
        <f>IF(VLOOKUP(D528,[1]Planta!$A$4:$AC$1049,10,0)=0," ",VLOOKUP(D528,[1]Planta!$A$4:$AC$1049,10,0))</f>
        <v>FINANZAS</v>
      </c>
      <c r="H528" s="8">
        <f>VLOOKUP(VLOOKUP(D528,[1]Planta!$A$4:$AC$1049,4,0),[1]Cargos!$A$1:$K$33,6,0)</f>
        <v>3834513</v>
      </c>
      <c r="I528" s="9"/>
    </row>
    <row r="529" spans="1:9" ht="15" x14ac:dyDescent="0.2">
      <c r="A529" s="7" t="str">
        <f>VLOOKUP(D529,[1]Planta!$A$4:$AC$1049,4,0)</f>
        <v>SECRETARIO EJECUTIVO 425 9</v>
      </c>
      <c r="B529" s="7" t="str">
        <f>TRIM(CONCATENATE(VLOOKUP(D529,[2]EMPLEOS!$J$9:$M$1054,3,0), " ", VLOOKUP(D529,[2]EMPLEOS!$J$9:$M$1054,4,0)))</f>
        <v>ELLES OLIVEROS</v>
      </c>
      <c r="C529" s="7" t="str">
        <f>VLOOKUP(D529,[2]EMPLEOS!$J$9:$M$1054,2,0)</f>
        <v>MARTHA PATRICIA</v>
      </c>
      <c r="D529" s="12">
        <v>51877008</v>
      </c>
      <c r="E529" s="7" t="str">
        <f>VLOOKUP(VLOOKUP(D529,[1]Planta!$A$4:$AC$1049,16,0),[1]TipoVinculacion!$A$1:$C$6,3,0)</f>
        <v>Libre Nombramiento y Remoción</v>
      </c>
      <c r="F529" s="7" t="str">
        <f>VLOOKUP(D529,[1]Planta!$A$4:$AC$1049,8,0)</f>
        <v>BACHILLER ACADEMICO</v>
      </c>
      <c r="G529" s="7" t="str">
        <f>IF(VLOOKUP(D529,[1]Planta!$A$4:$AC$1049,10,0)=0," ",VLOOKUP(D529,[1]Planta!$A$4:$AC$1049,10,0))</f>
        <v/>
      </c>
      <c r="H529" s="8">
        <f>VLOOKUP(VLOOKUP(D529,[1]Planta!$A$4:$AC$1049,4,0),[1]Cargos!$A$1:$K$33,6,0)</f>
        <v>2430663</v>
      </c>
      <c r="I529" s="9"/>
    </row>
    <row r="530" spans="1:9" ht="15" x14ac:dyDescent="0.2">
      <c r="A530" s="7" t="str">
        <f>VLOOKUP(D530,[1]Planta!$A$4:$AC$1049,4,0)</f>
        <v>PROFESIONAL ESPECIALIZADO 222 7</v>
      </c>
      <c r="B530" s="7" t="str">
        <f>TRIM(CONCATENATE(VLOOKUP(D530,[2]EMPLEOS!$J$9:$M$1054,3,0), " ", VLOOKUP(D530,[2]EMPLEOS!$J$9:$M$1054,4,0)))</f>
        <v>MORALES MORALES</v>
      </c>
      <c r="C530" s="7" t="str">
        <f>VLOOKUP(D530,[2]EMPLEOS!$J$9:$M$1054,2,0)</f>
        <v>ANGELA MARIA</v>
      </c>
      <c r="D530" s="12">
        <v>51878991</v>
      </c>
      <c r="E530" s="7" t="str">
        <f>VLOOKUP(VLOOKUP(D530,[1]Planta!$A$4:$AC$1049,16,0),[1]TipoVinculacion!$A$1:$C$6,3,0)</f>
        <v>Carrera Administrativa</v>
      </c>
      <c r="F530" s="7" t="str">
        <f>VLOOKUP(D530,[1]Planta!$A$4:$AC$1049,8,0)</f>
        <v>PSICOLOGO</v>
      </c>
      <c r="G530" s="7" t="str">
        <f>IF(VLOOKUP(D530,[1]Planta!$A$4:$AC$1049,10,0)=0," ",VLOOKUP(D530,[1]Planta!$A$4:$AC$1049,10,0))</f>
        <v>GERENCIA DE CALIDAD</v>
      </c>
      <c r="H530" s="8">
        <f>VLOOKUP(VLOOKUP(D530,[1]Planta!$A$4:$AC$1049,4,0),[1]Cargos!$A$1:$K$33,6,0)</f>
        <v>4143561</v>
      </c>
      <c r="I530" s="9"/>
    </row>
    <row r="531" spans="1:9" ht="15" x14ac:dyDescent="0.2">
      <c r="A531" s="7" t="str">
        <f>VLOOKUP(D531,[1]Planta!$A$4:$AC$1049,4,0)</f>
        <v>PROFESIONAL UNIVERSITARIO 219 3</v>
      </c>
      <c r="B531" s="7" t="str">
        <f>TRIM(CONCATENATE(VLOOKUP(D531,[2]EMPLEOS!$J$9:$M$1054,3,0), " ", VLOOKUP(D531,[2]EMPLEOS!$J$9:$M$1054,4,0)))</f>
        <v>ARIZA ROJAS</v>
      </c>
      <c r="C531" s="7" t="str">
        <f>VLOOKUP(D531,[2]EMPLEOS!$J$9:$M$1054,2,0)</f>
        <v>NIDIA LUZ</v>
      </c>
      <c r="D531" s="12">
        <v>51881016</v>
      </c>
      <c r="E531" s="7" t="str">
        <f>VLOOKUP(VLOOKUP(D531,[1]Planta!$A$4:$AC$1049,16,0),[1]TipoVinculacion!$A$1:$C$6,3,0)</f>
        <v>Carrera Administrativa</v>
      </c>
      <c r="F531" s="7" t="str">
        <f>VLOOKUP(D531,[1]Planta!$A$4:$AC$1049,8,0)</f>
        <v>CONTADOR PUBLICO</v>
      </c>
      <c r="G531" s="7" t="str">
        <f>IF(VLOOKUP(D531,[1]Planta!$A$4:$AC$1049,10,0)=0," ",VLOOKUP(D531,[1]Planta!$A$4:$AC$1049,10,0))</f>
        <v>GERENCIA FINANCIERA SISTEMATIZADA</v>
      </c>
      <c r="H531" s="8">
        <f>VLOOKUP(VLOOKUP(D531,[1]Planta!$A$4:$AC$1049,4,0),[1]Cargos!$A$1:$K$33,6,0)</f>
        <v>3524263</v>
      </c>
      <c r="I531" s="9"/>
    </row>
    <row r="532" spans="1:9" ht="15" x14ac:dyDescent="0.2">
      <c r="A532" s="7" t="str">
        <f>VLOOKUP(D532,[1]Planta!$A$4:$AC$1049,4,0)</f>
        <v>PROFESIONAL UNIVERSITARIO 219 3</v>
      </c>
      <c r="B532" s="7" t="str">
        <f>TRIM(CONCATENATE(VLOOKUP(D532,[2]EMPLEOS!$J$9:$M$1054,3,0), " ", VLOOKUP(D532,[2]EMPLEOS!$J$9:$M$1054,4,0)))</f>
        <v>SUAREZ HERNANDEZ</v>
      </c>
      <c r="C532" s="7" t="str">
        <f>VLOOKUP(D532,[2]EMPLEOS!$J$9:$M$1054,2,0)</f>
        <v>SANDRA MARCELA</v>
      </c>
      <c r="D532" s="12">
        <v>51882429</v>
      </c>
      <c r="E532" s="7" t="str">
        <f>VLOOKUP(VLOOKUP(D532,[1]Planta!$A$4:$AC$1049,16,0),[1]TipoVinculacion!$A$1:$C$6,3,0)</f>
        <v>Carrera Administrativa</v>
      </c>
      <c r="F532" s="7" t="str">
        <f>VLOOKUP(D532,[1]Planta!$A$4:$AC$1049,8,0)</f>
        <v>INGENIERO QUIMICO</v>
      </c>
      <c r="G532" s="7" t="str">
        <f>IF(VLOOKUP(D532,[1]Planta!$A$4:$AC$1049,10,0)=0," ",VLOOKUP(D532,[1]Planta!$A$4:$AC$1049,10,0))</f>
        <v>INGENIERIA DE LA CALIDAD; GESTION PUBLICA</v>
      </c>
      <c r="H532" s="8">
        <f>VLOOKUP(VLOOKUP(D532,[1]Planta!$A$4:$AC$1049,4,0),[1]Cargos!$A$1:$K$33,6,0)</f>
        <v>3524263</v>
      </c>
      <c r="I532" s="9"/>
    </row>
    <row r="533" spans="1:9" ht="15" x14ac:dyDescent="0.2">
      <c r="A533" s="7" t="str">
        <f>VLOOKUP(D533,[1]Planta!$A$4:$AC$1049,4,0)</f>
        <v>PROFESIONAL ESPECIALIZADO 222 7</v>
      </c>
      <c r="B533" s="7" t="str">
        <f>TRIM(CONCATENATE(VLOOKUP(D533,[2]EMPLEOS!$J$9:$M$1054,3,0), " ", VLOOKUP(D533,[2]EMPLEOS!$J$9:$M$1054,4,0)))</f>
        <v>VARGAS GUEVARA</v>
      </c>
      <c r="C533" s="7" t="str">
        <f>VLOOKUP(D533,[2]EMPLEOS!$J$9:$M$1054,2,0)</f>
        <v>ANGELICA MARIA</v>
      </c>
      <c r="D533" s="12">
        <v>51883154</v>
      </c>
      <c r="E533" s="7" t="str">
        <f>VLOOKUP(VLOOKUP(D533,[1]Planta!$A$4:$AC$1049,16,0),[1]TipoVinculacion!$A$1:$C$6,3,0)</f>
        <v>Carrera Administrativa</v>
      </c>
      <c r="F533" s="7" t="str">
        <f>VLOOKUP(D533,[1]Planta!$A$4:$AC$1049,8,0)</f>
        <v>ECONOMISTA</v>
      </c>
      <c r="G533" s="7" t="str">
        <f>IF(VLOOKUP(D533,[1]Planta!$A$4:$AC$1049,10,0)=0," ",VLOOKUP(D533,[1]Planta!$A$4:$AC$1049,10,0))</f>
        <v>MAGISTER EN ECONOMIA</v>
      </c>
      <c r="H533" s="8">
        <f>VLOOKUP(VLOOKUP(D533,[1]Planta!$A$4:$AC$1049,4,0),[1]Cargos!$A$1:$K$33,6,0)</f>
        <v>4143561</v>
      </c>
      <c r="I533" s="9"/>
    </row>
    <row r="534" spans="1:9" ht="15" x14ac:dyDescent="0.2">
      <c r="A534" s="7" t="str">
        <f>VLOOKUP(D534,[1]Planta!$A$4:$AC$1049,4,0)</f>
        <v>PROFESIONAL ESPECIALIZADO 222 7</v>
      </c>
      <c r="B534" s="7" t="str">
        <f>TRIM(CONCATENATE(VLOOKUP(D534,[2]EMPLEOS!$J$9:$M$1054,3,0), " ", VLOOKUP(D534,[2]EMPLEOS!$J$9:$M$1054,4,0)))</f>
        <v>MOSQUERA DELGADO</v>
      </c>
      <c r="C534" s="7" t="str">
        <f>VLOOKUP(D534,[2]EMPLEOS!$J$9:$M$1054,2,0)</f>
        <v>GICELA ARISLEICY</v>
      </c>
      <c r="D534" s="12">
        <v>51883902</v>
      </c>
      <c r="E534" s="7" t="str">
        <f>VLOOKUP(VLOOKUP(D534,[1]Planta!$A$4:$AC$1049,16,0),[1]TipoVinculacion!$A$1:$C$6,3,0)</f>
        <v>Carrera Administrativa</v>
      </c>
      <c r="F534" s="7" t="str">
        <f>VLOOKUP(D534,[1]Planta!$A$4:$AC$1049,8,0)</f>
        <v>ABOGADO</v>
      </c>
      <c r="G534" s="7" t="str">
        <f>IF(VLOOKUP(D534,[1]Planta!$A$4:$AC$1049,10,0)=0," ",VLOOKUP(D534,[1]Planta!$A$4:$AC$1049,10,0))</f>
        <v>DERECHO ADMINISTRATIVO; GERENCIA FINANCIERA SISTEMATIZADA</v>
      </c>
      <c r="H534" s="8">
        <f>VLOOKUP(VLOOKUP(D534,[1]Planta!$A$4:$AC$1049,4,0),[1]Cargos!$A$1:$K$33,6,0)</f>
        <v>4143561</v>
      </c>
      <c r="I534" s="9"/>
    </row>
    <row r="535" spans="1:9" ht="15" x14ac:dyDescent="0.2">
      <c r="A535" s="7" t="str">
        <f>VLOOKUP(D535,[1]Planta!$A$4:$AC$1049,4,0)</f>
        <v>PROFESIONAL ESPECIALIZADO 222 7</v>
      </c>
      <c r="B535" s="7" t="str">
        <f>TRIM(CONCATENATE(VLOOKUP(D535,[2]EMPLEOS!$J$9:$M$1054,3,0), " ", VLOOKUP(D535,[2]EMPLEOS!$J$9:$M$1054,4,0)))</f>
        <v>ACOSTA MANRIQUE</v>
      </c>
      <c r="C535" s="7" t="str">
        <f>VLOOKUP(D535,[2]EMPLEOS!$J$9:$M$1054,2,0)</f>
        <v>CLARA EDITH</v>
      </c>
      <c r="D535" s="12">
        <v>51890425</v>
      </c>
      <c r="E535" s="7" t="str">
        <f>VLOOKUP(VLOOKUP(D535,[1]Planta!$A$4:$AC$1049,16,0),[1]TipoVinculacion!$A$1:$C$6,3,0)</f>
        <v>Carrera Administrativa</v>
      </c>
      <c r="F535" s="7" t="str">
        <f>VLOOKUP(D535,[1]Planta!$A$4:$AC$1049,8,0)</f>
        <v>CONTADOR PUBLICO</v>
      </c>
      <c r="G535" s="7" t="str">
        <f>IF(VLOOKUP(D535,[1]Planta!$A$4:$AC$1049,10,0)=0," ",VLOOKUP(D535,[1]Planta!$A$4:$AC$1049,10,0))</f>
        <v/>
      </c>
      <c r="H535" s="8">
        <f>VLOOKUP(VLOOKUP(D535,[1]Planta!$A$4:$AC$1049,4,0),[1]Cargos!$A$1:$K$33,6,0)</f>
        <v>4143561</v>
      </c>
      <c r="I535" s="9"/>
    </row>
    <row r="536" spans="1:9" ht="15" x14ac:dyDescent="0.2">
      <c r="A536" s="7" t="str">
        <f>VLOOKUP(D536,[1]Planta!$A$4:$AC$1049,4,0)</f>
        <v>PROFESIONAL UNIVERSITARIO 219 3</v>
      </c>
      <c r="B536" s="7" t="str">
        <f>TRIM(CONCATENATE(VLOOKUP(D536,[2]EMPLEOS!$J$9:$M$1054,3,0), " ", VLOOKUP(D536,[2]EMPLEOS!$J$9:$M$1054,4,0)))</f>
        <v>FAJARDO RODRIGUEZ</v>
      </c>
      <c r="C536" s="7" t="str">
        <f>VLOOKUP(D536,[2]EMPLEOS!$J$9:$M$1054,2,0)</f>
        <v>MAGDA CECILIA</v>
      </c>
      <c r="D536" s="12">
        <v>51896913</v>
      </c>
      <c r="E536" s="7" t="str">
        <f>VLOOKUP(VLOOKUP(D536,[1]Planta!$A$4:$AC$1049,16,0),[1]TipoVinculacion!$A$1:$C$6,3,0)</f>
        <v>Carrera Administrativa</v>
      </c>
      <c r="F536" s="7" t="str">
        <f>VLOOKUP(D536,[1]Planta!$A$4:$AC$1049,8,0)</f>
        <v>ABOGADO</v>
      </c>
      <c r="G536" s="7" t="str">
        <f>IF(VLOOKUP(D536,[1]Planta!$A$4:$AC$1049,10,0)=0," ",VLOOKUP(D536,[1]Planta!$A$4:$AC$1049,10,0))</f>
        <v>DERECHO PUBLICO FINANCIERO</v>
      </c>
      <c r="H536" s="8">
        <f>VLOOKUP(VLOOKUP(D536,[1]Planta!$A$4:$AC$1049,4,0),[1]Cargos!$A$1:$K$33,6,0)</f>
        <v>3524263</v>
      </c>
      <c r="I536" s="9"/>
    </row>
    <row r="537" spans="1:9" ht="15" x14ac:dyDescent="0.2">
      <c r="A537" s="7" t="str">
        <f>VLOOKUP(D537,[1]Planta!$A$4:$AC$1049,4,0)</f>
        <v>SUBDIRECTOR TECNICO 068 3</v>
      </c>
      <c r="B537" s="7" t="str">
        <f>TRIM(CONCATENATE(VLOOKUP(D537,[2]EMPLEOS!$J$9:$M$1054,3,0), " ", VLOOKUP(D537,[2]EMPLEOS!$J$9:$M$1054,4,0)))</f>
        <v>MORENO BRICEÑO</v>
      </c>
      <c r="C537" s="7" t="str">
        <f>VLOOKUP(D537,[2]EMPLEOS!$J$9:$M$1054,2,0)</f>
        <v>GLORIA ALEXANDRA</v>
      </c>
      <c r="D537" s="12">
        <v>51898556</v>
      </c>
      <c r="E537" s="7" t="str">
        <f>VLOOKUP(VLOOKUP(D537,[1]Planta!$A$4:$AC$1049,16,0),[1]TipoVinculacion!$A$1:$C$6,3,0)</f>
        <v>Libre Nombramiento y Remoción</v>
      </c>
      <c r="F537" s="7" t="str">
        <f>VLOOKUP(D537,[1]Planta!$A$4:$AC$1049,8,0)</f>
        <v>PSICOLOGO</v>
      </c>
      <c r="G537" s="7" t="str">
        <f>IF(VLOOKUP(D537,[1]Planta!$A$4:$AC$1049,10,0)=0," ",VLOOKUP(D537,[1]Planta!$A$4:$AC$1049,10,0))</f>
        <v>PSICOLOGIA ORGANIZACIONAL</v>
      </c>
      <c r="H537" s="8">
        <f>VLOOKUP(VLOOKUP(D537,[1]Planta!$A$4:$AC$1049,4,0),[1]Cargos!$A$1:$K$33,6,0)</f>
        <v>6989664</v>
      </c>
      <c r="I537" s="9"/>
    </row>
    <row r="538" spans="1:9" ht="15" x14ac:dyDescent="0.2">
      <c r="A538" s="7" t="str">
        <f>VLOOKUP(D538,[1]Planta!$A$4:$AC$1049,4,0)</f>
        <v>SECRETARIO 440 8</v>
      </c>
      <c r="B538" s="7" t="str">
        <f>TRIM(CONCATENATE(VLOOKUP(D538,[2]EMPLEOS!$J$9:$M$1054,3,0), " ", VLOOKUP(D538,[2]EMPLEOS!$J$9:$M$1054,4,0)))</f>
        <v>CASTILLO SANDOVAL</v>
      </c>
      <c r="C538" s="7" t="str">
        <f>VLOOKUP(D538,[2]EMPLEOS!$J$9:$M$1054,2,0)</f>
        <v>AMANDA LUCIA</v>
      </c>
      <c r="D538" s="12">
        <v>51904880</v>
      </c>
      <c r="E538" s="7" t="str">
        <f>VLOOKUP(VLOOKUP(D538,[1]Planta!$A$4:$AC$1049,16,0),[1]TipoVinculacion!$A$1:$C$6,3,0)</f>
        <v>Carrera Administrativa</v>
      </c>
      <c r="F538" s="7" t="str">
        <f>VLOOKUP(D538,[1]Planta!$A$4:$AC$1049,8,0)</f>
        <v>TECNICO PROFESIONAL EN SECRETARIADO EJECUTIVO Y DE SISTEMAS</v>
      </c>
      <c r="G538" s="7" t="str">
        <f>IF(VLOOKUP(D538,[1]Planta!$A$4:$AC$1049,10,0)=0," ",VLOOKUP(D538,[1]Planta!$A$4:$AC$1049,10,0))</f>
        <v/>
      </c>
      <c r="H538" s="8">
        <f>VLOOKUP(VLOOKUP(D538,[1]Planta!$A$4:$AC$1049,4,0),[1]Cargos!$A$1:$K$33,6,0)</f>
        <v>2314319</v>
      </c>
      <c r="I538" s="9"/>
    </row>
    <row r="539" spans="1:9" ht="15" x14ac:dyDescent="0.2">
      <c r="A539" s="7" t="str">
        <f>VLOOKUP(D539,[1]Planta!$A$4:$AC$1049,4,0)</f>
        <v>PROFESIONAL UNIVERSITARIO 219 3</v>
      </c>
      <c r="B539" s="7" t="str">
        <f>TRIM(CONCATENATE(VLOOKUP(D539,[2]EMPLEOS!$J$9:$M$1054,3,0), " ", VLOOKUP(D539,[2]EMPLEOS!$J$9:$M$1054,4,0)))</f>
        <v>OSPINA GUTIERREZ</v>
      </c>
      <c r="C539" s="7" t="str">
        <f>VLOOKUP(D539,[2]EMPLEOS!$J$9:$M$1054,2,0)</f>
        <v>SANDRA CONSTANZA</v>
      </c>
      <c r="D539" s="12">
        <v>51905173</v>
      </c>
      <c r="E539" s="7" t="str">
        <f>VLOOKUP(VLOOKUP(D539,[1]Planta!$A$4:$AC$1049,16,0),[1]TipoVinculacion!$A$1:$C$6,3,0)</f>
        <v>Carrera Administrativa</v>
      </c>
      <c r="F539" s="7" t="str">
        <f>VLOOKUP(D539,[1]Planta!$A$4:$AC$1049,8,0)</f>
        <v>CONTADOR PUBLICO</v>
      </c>
      <c r="G539" s="7" t="str">
        <f>IF(VLOOKUP(D539,[1]Planta!$A$4:$AC$1049,10,0)=0," ",VLOOKUP(D539,[1]Planta!$A$4:$AC$1049,10,0))</f>
        <v>GERENCIA PUBLICA</v>
      </c>
      <c r="H539" s="8">
        <f>VLOOKUP(VLOOKUP(D539,[1]Planta!$A$4:$AC$1049,4,0),[1]Cargos!$A$1:$K$33,6,0)</f>
        <v>3524263</v>
      </c>
      <c r="I539" s="9"/>
    </row>
    <row r="540" spans="1:9" ht="15" x14ac:dyDescent="0.2">
      <c r="A540" s="7" t="str">
        <f>VLOOKUP(D540,[1]Planta!$A$4:$AC$1049,4,0)</f>
        <v>PROFESIONAL ESPECIALIZADO 222 7</v>
      </c>
      <c r="B540" s="7" t="str">
        <f>TRIM(CONCATENATE(VLOOKUP(D540,[2]EMPLEOS!$J$9:$M$1054,3,0), " ", VLOOKUP(D540,[2]EMPLEOS!$J$9:$M$1054,4,0)))</f>
        <v>MONSALVE TAVERA</v>
      </c>
      <c r="C540" s="7" t="str">
        <f>VLOOKUP(D540,[2]EMPLEOS!$J$9:$M$1054,2,0)</f>
        <v>CLARA INES</v>
      </c>
      <c r="D540" s="12">
        <v>51910497</v>
      </c>
      <c r="E540" s="7" t="str">
        <f>VLOOKUP(VLOOKUP(D540,[1]Planta!$A$4:$AC$1049,16,0),[1]TipoVinculacion!$A$1:$C$6,3,0)</f>
        <v>Carrera Administrativa</v>
      </c>
      <c r="F540" s="7" t="str">
        <f>VLOOKUP(D540,[1]Planta!$A$4:$AC$1049,8,0)</f>
        <v>INGENIERO CIVIL</v>
      </c>
      <c r="G540" s="7" t="str">
        <f>IF(VLOOKUP(D540,[1]Planta!$A$4:$AC$1049,10,0)=0," ",VLOOKUP(D540,[1]Planta!$A$4:$AC$1049,10,0))</f>
        <v>GERENCIA INTEGRAL DE OBRAS; DERECHO PUBLICO</v>
      </c>
      <c r="H540" s="8">
        <f>VLOOKUP(VLOOKUP(D540,[1]Planta!$A$4:$AC$1049,4,0),[1]Cargos!$A$1:$K$33,6,0)</f>
        <v>4143561</v>
      </c>
      <c r="I540" s="9"/>
    </row>
    <row r="541" spans="1:9" ht="15" x14ac:dyDescent="0.2">
      <c r="A541" s="7" t="str">
        <f>VLOOKUP(D541,[1]Planta!$A$4:$AC$1049,4,0)</f>
        <v>PROFESIONAL UNIVERSITARIO 219 3</v>
      </c>
      <c r="B541" s="7" t="str">
        <f>TRIM(CONCATENATE(VLOOKUP(D541,[2]EMPLEOS!$J$9:$M$1054,3,0), " ", VLOOKUP(D541,[2]EMPLEOS!$J$9:$M$1054,4,0)))</f>
        <v>GUEVARA POVEDA</v>
      </c>
      <c r="C541" s="7" t="str">
        <f>VLOOKUP(D541,[2]EMPLEOS!$J$9:$M$1054,2,0)</f>
        <v>MAGDA CONCEPCION</v>
      </c>
      <c r="D541" s="12">
        <v>51911015</v>
      </c>
      <c r="E541" s="7" t="str">
        <f>VLOOKUP(VLOOKUP(D541,[1]Planta!$A$4:$AC$1049,16,0),[1]TipoVinculacion!$A$1:$C$6,3,0)</f>
        <v>Carrera Administrativa</v>
      </c>
      <c r="F541" s="7" t="str">
        <f>VLOOKUP(D541,[1]Planta!$A$4:$AC$1049,8,0)</f>
        <v>CONTADOR PUBLICO</v>
      </c>
      <c r="G541" s="7" t="str">
        <f>IF(VLOOKUP(D541,[1]Planta!$A$4:$AC$1049,10,0)=0," ",VLOOKUP(D541,[1]Planta!$A$4:$AC$1049,10,0))</f>
        <v>GERENCIA DE RECURSOS NATURALES</v>
      </c>
      <c r="H541" s="8">
        <f>VLOOKUP(VLOOKUP(D541,[1]Planta!$A$4:$AC$1049,4,0),[1]Cargos!$A$1:$K$33,6,0)</f>
        <v>3524263</v>
      </c>
      <c r="I541" s="9"/>
    </row>
    <row r="542" spans="1:9" ht="15" x14ac:dyDescent="0.2">
      <c r="A542" s="7" t="str">
        <f>VLOOKUP(D542,[1]Planta!$A$4:$AC$1049,4,0)</f>
        <v>PROFESIONAL UNIVERSITARIO 219 1</v>
      </c>
      <c r="B542" s="7" t="str">
        <f>TRIM(CONCATENATE(VLOOKUP(D542,[2]EMPLEOS!$J$9:$M$1054,3,0), " ", VLOOKUP(D542,[2]EMPLEOS!$J$9:$M$1054,4,0)))</f>
        <v>APONTE HERNANDEZ</v>
      </c>
      <c r="C542" s="7" t="str">
        <f>VLOOKUP(D542,[2]EMPLEOS!$J$9:$M$1054,2,0)</f>
        <v>GLORIA ELIZABETH</v>
      </c>
      <c r="D542" s="12">
        <v>51918707</v>
      </c>
      <c r="E542" s="7" t="str">
        <f>VLOOKUP(VLOOKUP(D542,[1]Planta!$A$4:$AC$1049,16,0),[1]TipoVinculacion!$A$1:$C$6,3,0)</f>
        <v>Carrera Administrativa</v>
      </c>
      <c r="F542" s="7" t="str">
        <f>VLOOKUP(D542,[1]Planta!$A$4:$AC$1049,8,0)</f>
        <v>ADMINISTRADOR DE EMPRESAS</v>
      </c>
      <c r="G542" s="7" t="str">
        <f>IF(VLOOKUP(D542,[1]Planta!$A$4:$AC$1049,10,0)=0," ",VLOOKUP(D542,[1]Planta!$A$4:$AC$1049,10,0))</f>
        <v>GERENCIA FINANCIERA</v>
      </c>
      <c r="H542" s="8">
        <f>VLOOKUP(VLOOKUP(D542,[1]Planta!$A$4:$AC$1049,4,0),[1]Cargos!$A$1:$K$33,6,0)</f>
        <v>3249703</v>
      </c>
      <c r="I542" s="9"/>
    </row>
    <row r="543" spans="1:9" ht="15" x14ac:dyDescent="0.2">
      <c r="A543" s="7" t="str">
        <f>VLOOKUP(D543,[1]Planta!$A$4:$AC$1049,4,0)</f>
        <v>SECRETARIO 440 8</v>
      </c>
      <c r="B543" s="7" t="str">
        <f>TRIM(CONCATENATE(VLOOKUP(D543,[2]EMPLEOS!$J$9:$M$1054,3,0), " ", VLOOKUP(D543,[2]EMPLEOS!$J$9:$M$1054,4,0)))</f>
        <v>COSME MARIN</v>
      </c>
      <c r="C543" s="7" t="str">
        <f>VLOOKUP(D543,[2]EMPLEOS!$J$9:$M$1054,2,0)</f>
        <v>LUZ STELLA</v>
      </c>
      <c r="D543" s="12">
        <v>51923298</v>
      </c>
      <c r="E543" s="7" t="str">
        <f>VLOOKUP(VLOOKUP(D543,[1]Planta!$A$4:$AC$1049,16,0),[1]TipoVinculacion!$A$1:$C$6,3,0)</f>
        <v>Carrera Administrativa</v>
      </c>
      <c r="F543" s="7" t="str">
        <f>VLOOKUP(D543,[1]Planta!$A$4:$AC$1049,8,0)</f>
        <v>TECNOLOGO EN GESTION ADMINISTRATIVA</v>
      </c>
      <c r="G543" s="7" t="str">
        <f>IF(VLOOKUP(D543,[1]Planta!$A$4:$AC$1049,10,0)=0," ",VLOOKUP(D543,[1]Planta!$A$4:$AC$1049,10,0))</f>
        <v/>
      </c>
      <c r="H543" s="8">
        <f>VLOOKUP(VLOOKUP(D543,[1]Planta!$A$4:$AC$1049,4,0),[1]Cargos!$A$1:$K$33,6,0)</f>
        <v>2314319</v>
      </c>
      <c r="I543" s="9"/>
    </row>
    <row r="544" spans="1:9" ht="15" x14ac:dyDescent="0.2">
      <c r="A544" s="7" t="str">
        <f>VLOOKUP(D544,[1]Planta!$A$4:$AC$1049,4,0)</f>
        <v>PROFESIONAL ESPECIALIZADO 222 7</v>
      </c>
      <c r="B544" s="7" t="str">
        <f>TRIM(CONCATENATE(VLOOKUP(D544,[2]EMPLEOS!$J$9:$M$1054,3,0), " ", VLOOKUP(D544,[2]EMPLEOS!$J$9:$M$1054,4,0)))</f>
        <v>SILGADO BETANCOURT</v>
      </c>
      <c r="C544" s="7" t="str">
        <f>VLOOKUP(D544,[2]EMPLEOS!$J$9:$M$1054,2,0)</f>
        <v>DELIA ROSA</v>
      </c>
      <c r="D544" s="12">
        <v>51931051</v>
      </c>
      <c r="E544" s="7" t="str">
        <f>VLOOKUP(VLOOKUP(D544,[1]Planta!$A$4:$AC$1049,16,0),[1]TipoVinculacion!$A$1:$C$6,3,0)</f>
        <v>Carrera Administrativa</v>
      </c>
      <c r="F544" s="7" t="str">
        <f>VLOOKUP(D544,[1]Planta!$A$4:$AC$1049,8,0)</f>
        <v>INGENIERO CIVIL</v>
      </c>
      <c r="G544" s="7" t="str">
        <f>IF(VLOOKUP(D544,[1]Planta!$A$4:$AC$1049,10,0)=0," ",VLOOKUP(D544,[1]Planta!$A$4:$AC$1049,10,0))</f>
        <v>ADMINISTRACION Y GERENCIA DE SISTEMAS DE CALIDAD - ESPECIALISTA EN DERECHO PUBLICO</v>
      </c>
      <c r="H544" s="8">
        <f>VLOOKUP(VLOOKUP(D544,[1]Planta!$A$4:$AC$1049,4,0),[1]Cargos!$A$1:$K$33,6,0)</f>
        <v>4143561</v>
      </c>
      <c r="I544" s="9"/>
    </row>
    <row r="545" spans="1:9" ht="15" x14ac:dyDescent="0.2">
      <c r="A545" s="7" t="str">
        <f>VLOOKUP(D545,[1]Planta!$A$4:$AC$1049,4,0)</f>
        <v>PROFESIONAL ESPECIALIZADO 222 7</v>
      </c>
      <c r="B545" s="7" t="str">
        <f>TRIM(CONCATENATE(VLOOKUP(D545,[2]EMPLEOS!$J$9:$M$1054,3,0), " ", VLOOKUP(D545,[2]EMPLEOS!$J$9:$M$1054,4,0)))</f>
        <v>TELLEZ POVEDA</v>
      </c>
      <c r="C545" s="7" t="str">
        <f>VLOOKUP(D545,[2]EMPLEOS!$J$9:$M$1054,2,0)</f>
        <v>CIELO MARIA EDELMIRA</v>
      </c>
      <c r="D545" s="12">
        <v>51932654</v>
      </c>
      <c r="E545" s="7" t="str">
        <f>VLOOKUP(VLOOKUP(D545,[1]Planta!$A$4:$AC$1049,16,0),[1]TipoVinculacion!$A$1:$C$6,3,0)</f>
        <v>Carrera Administrativa</v>
      </c>
      <c r="F545" s="7" t="str">
        <f>VLOOKUP(D545,[1]Planta!$A$4:$AC$1049,8,0)</f>
        <v>ABOGADO</v>
      </c>
      <c r="G545" s="7" t="str">
        <f>IF(VLOOKUP(D545,[1]Planta!$A$4:$AC$1049,10,0)=0," ",VLOOKUP(D545,[1]Planta!$A$4:$AC$1049,10,0))</f>
        <v>DERECHO ADMINISTRATIVO; DERECHO SUSTANTIVO Y CONTENCIOSO CONSTRITUCIONAL</v>
      </c>
      <c r="H545" s="8">
        <f>VLOOKUP(VLOOKUP(D545,[1]Planta!$A$4:$AC$1049,4,0),[1]Cargos!$A$1:$K$33,6,0)</f>
        <v>4143561</v>
      </c>
      <c r="I545" s="9"/>
    </row>
    <row r="546" spans="1:9" ht="15" x14ac:dyDescent="0.2">
      <c r="A546" s="7" t="str">
        <f>VLOOKUP(D546,[1]Planta!$A$4:$AC$1049,4,0)</f>
        <v>PROFESIONAL ESPECIALIZADO 222 7</v>
      </c>
      <c r="B546" s="7" t="str">
        <f>TRIM(CONCATENATE(VLOOKUP(D546,[2]EMPLEOS!$J$9:$M$1054,3,0), " ", VLOOKUP(D546,[2]EMPLEOS!$J$9:$M$1054,4,0)))</f>
        <v>RONCANCIO HURTADO</v>
      </c>
      <c r="C546" s="7" t="str">
        <f>VLOOKUP(D546,[2]EMPLEOS!$J$9:$M$1054,2,0)</f>
        <v>LUZ ADRIANA</v>
      </c>
      <c r="D546" s="12">
        <v>51935382</v>
      </c>
      <c r="E546" s="7" t="str">
        <f>VLOOKUP(VLOOKUP(D546,[1]Planta!$A$4:$AC$1049,16,0),[1]TipoVinculacion!$A$1:$C$6,3,0)</f>
        <v>Carrera Administrativa</v>
      </c>
      <c r="F546" s="7" t="str">
        <f>VLOOKUP(D546,[1]Planta!$A$4:$AC$1049,8,0)</f>
        <v>CONTADOR PUBLICO</v>
      </c>
      <c r="G546" s="7" t="str">
        <f>IF(VLOOKUP(D546,[1]Planta!$A$4:$AC$1049,10,0)=0," ",VLOOKUP(D546,[1]Planta!$A$4:$AC$1049,10,0))</f>
        <v>GOBIERNO Y CONTROL DEL DISTRITO</v>
      </c>
      <c r="H546" s="8">
        <f>VLOOKUP(VLOOKUP(D546,[1]Planta!$A$4:$AC$1049,4,0),[1]Cargos!$A$1:$K$33,6,0)</f>
        <v>4143561</v>
      </c>
      <c r="I546" s="9"/>
    </row>
    <row r="547" spans="1:9" ht="15" x14ac:dyDescent="0.2">
      <c r="A547" s="7" t="str">
        <f>VLOOKUP(D547,[1]Planta!$A$4:$AC$1049,4,0)</f>
        <v>PROFESIONAL ESPECIALIZADO 222 5</v>
      </c>
      <c r="B547" s="7" t="str">
        <f>TRIM(CONCATENATE(VLOOKUP(D547,[2]EMPLEOS!$J$9:$M$1054,3,0), " ", VLOOKUP(D547,[2]EMPLEOS!$J$9:$M$1054,4,0)))</f>
        <v>PENA GONZALEZ</v>
      </c>
      <c r="C547" s="7" t="str">
        <f>VLOOKUP(D547,[2]EMPLEOS!$J$9:$M$1054,2,0)</f>
        <v>FLOR NUBIA</v>
      </c>
      <c r="D547" s="12">
        <v>51935571</v>
      </c>
      <c r="E547" s="7" t="str">
        <f>VLOOKUP(VLOOKUP(D547,[1]Planta!$A$4:$AC$1049,16,0),[1]TipoVinculacion!$A$1:$C$6,3,0)</f>
        <v>Carrera Administrativa</v>
      </c>
      <c r="F547" s="7" t="str">
        <f>VLOOKUP(D547,[1]Planta!$A$4:$AC$1049,8,0)</f>
        <v>CONTADOR PUBLICO</v>
      </c>
      <c r="G547" s="7" t="str">
        <f>IF(VLOOKUP(D547,[1]Planta!$A$4:$AC$1049,10,0)=0," ",VLOOKUP(D547,[1]Planta!$A$4:$AC$1049,10,0))</f>
        <v>ADMINISTRACION ESTRATEGICA DEL CONTROL INTERNO</v>
      </c>
      <c r="H547" s="8">
        <f>VLOOKUP(VLOOKUP(D547,[1]Planta!$A$4:$AC$1049,4,0),[1]Cargos!$A$1:$K$33,6,0)</f>
        <v>3834513</v>
      </c>
      <c r="I547" s="9"/>
    </row>
    <row r="548" spans="1:9" ht="15" x14ac:dyDescent="0.2">
      <c r="A548" s="7" t="str">
        <f>VLOOKUP(D548,[1]Planta!$A$4:$AC$1049,4,0)</f>
        <v>PROFESIONAL ESPECIALIZADO 222 7</v>
      </c>
      <c r="B548" s="7" t="str">
        <f>TRIM(CONCATENATE(VLOOKUP(D548,[2]EMPLEOS!$J$9:$M$1054,3,0), " ", VLOOKUP(D548,[2]EMPLEOS!$J$9:$M$1054,4,0)))</f>
        <v>CALDERON PEREZ</v>
      </c>
      <c r="C548" s="7" t="str">
        <f>VLOOKUP(D548,[2]EMPLEOS!$J$9:$M$1054,2,0)</f>
        <v>LINA MARIA</v>
      </c>
      <c r="D548" s="12">
        <v>51936740</v>
      </c>
      <c r="E548" s="7" t="str">
        <f>VLOOKUP(VLOOKUP(D548,[1]Planta!$A$4:$AC$1049,16,0),[1]TipoVinculacion!$A$1:$C$6,3,0)</f>
        <v>Carrera Administrativa</v>
      </c>
      <c r="F548" s="7" t="str">
        <f>VLOOKUP(D548,[1]Planta!$A$4:$AC$1049,8,0)</f>
        <v>INGENIERO AMBIENTAL</v>
      </c>
      <c r="G548" s="7" t="str">
        <f>IF(VLOOKUP(D548,[1]Planta!$A$4:$AC$1049,10,0)=0," ",VLOOKUP(D548,[1]Planta!$A$4:$AC$1049,10,0))</f>
        <v>GESTION AMBIENTAL PARA EL DESARROLLO SOSTENIBLE</v>
      </c>
      <c r="H548" s="8">
        <f>VLOOKUP(VLOOKUP(D548,[1]Planta!$A$4:$AC$1049,4,0),[1]Cargos!$A$1:$K$33,6,0)</f>
        <v>4143561</v>
      </c>
      <c r="I548" s="9"/>
    </row>
    <row r="549" spans="1:9" ht="15" x14ac:dyDescent="0.2">
      <c r="A549" s="7" t="str">
        <f>VLOOKUP(D549,[1]Planta!$A$4:$AC$1049,4,0)</f>
        <v>PROFESIONAL UNIVERSITARIO 219 3</v>
      </c>
      <c r="B549" s="7" t="str">
        <f>TRIM(CONCATENATE(VLOOKUP(D549,[2]EMPLEOS!$J$9:$M$1054,3,0), " ", VLOOKUP(D549,[2]EMPLEOS!$J$9:$M$1054,4,0)))</f>
        <v>RESTREPO SANCHEZ</v>
      </c>
      <c r="C549" s="7" t="str">
        <f>VLOOKUP(D549,[2]EMPLEOS!$J$9:$M$1054,2,0)</f>
        <v>NADYA</v>
      </c>
      <c r="D549" s="12">
        <v>51959892</v>
      </c>
      <c r="E549" s="7" t="str">
        <f>VLOOKUP(VLOOKUP(D549,[1]Planta!$A$4:$AC$1049,16,0),[1]TipoVinculacion!$A$1:$C$6,3,0)</f>
        <v>Carrera Administrativa</v>
      </c>
      <c r="F549" s="7" t="str">
        <f>VLOOKUP(D549,[1]Planta!$A$4:$AC$1049,8,0)</f>
        <v>ABOGADO</v>
      </c>
      <c r="G549" s="7" t="str">
        <f>IF(VLOOKUP(D549,[1]Planta!$A$4:$AC$1049,10,0)=0," ",VLOOKUP(D549,[1]Planta!$A$4:$AC$1049,10,0))</f>
        <v>DERECHO PENAL Y CIENCIAS FORENSES</v>
      </c>
      <c r="H549" s="8">
        <f>VLOOKUP(VLOOKUP(D549,[1]Planta!$A$4:$AC$1049,4,0),[1]Cargos!$A$1:$K$33,6,0)</f>
        <v>3524263</v>
      </c>
      <c r="I549" s="9"/>
    </row>
    <row r="550" spans="1:9" ht="15" x14ac:dyDescent="0.2">
      <c r="A550" s="7" t="str">
        <f>VLOOKUP(D550,[1]Planta!$A$4:$AC$1049,4,0)</f>
        <v>PROFESIONAL UNIVERSITARIO 219 3</v>
      </c>
      <c r="B550" s="7" t="str">
        <f>TRIM(CONCATENATE(VLOOKUP(D550,[2]EMPLEOS!$J$9:$M$1054,3,0), " ", VLOOKUP(D550,[2]EMPLEOS!$J$9:$M$1054,4,0)))</f>
        <v>HERNANDEZ AREVALO</v>
      </c>
      <c r="C550" s="7" t="str">
        <f>VLOOKUP(D550,[2]EMPLEOS!$J$9:$M$1054,2,0)</f>
        <v>SANDRA</v>
      </c>
      <c r="D550" s="12">
        <v>51966289</v>
      </c>
      <c r="E550" s="7" t="str">
        <f>VLOOKUP(VLOOKUP(D550,[1]Planta!$A$4:$AC$1049,16,0),[1]TipoVinculacion!$A$1:$C$6,3,0)</f>
        <v>Carrera Administrativa</v>
      </c>
      <c r="F550" s="7" t="str">
        <f>VLOOKUP(D550,[1]Planta!$A$4:$AC$1049,8,0)</f>
        <v>ABOGADO</v>
      </c>
      <c r="G550" s="7" t="str">
        <f>IF(VLOOKUP(D550,[1]Planta!$A$4:$AC$1049,10,0)=0," ",VLOOKUP(D550,[1]Planta!$A$4:$AC$1049,10,0))</f>
        <v>DERECHO ADMINISTRATIVO Y CONSTITUCIONAL</v>
      </c>
      <c r="H550" s="8">
        <f>VLOOKUP(VLOOKUP(D550,[1]Planta!$A$4:$AC$1049,4,0),[1]Cargos!$A$1:$K$33,6,0)</f>
        <v>3524263</v>
      </c>
      <c r="I550" s="9"/>
    </row>
    <row r="551" spans="1:9" ht="15" x14ac:dyDescent="0.2">
      <c r="A551" s="7" t="str">
        <f>VLOOKUP(D551,[1]Planta!$A$4:$AC$1049,4,0)</f>
        <v>ASESOR 105 2</v>
      </c>
      <c r="B551" s="7" t="str">
        <f>TRIM(CONCATENATE(VLOOKUP(D551,[2]EMPLEOS!$J$9:$M$1054,3,0), " ", VLOOKUP(D551,[2]EMPLEOS!$J$9:$M$1054,4,0)))</f>
        <v>ALVAREZ CASTAÑEDA</v>
      </c>
      <c r="C551" s="7" t="str">
        <f>VLOOKUP(D551,[2]EMPLEOS!$J$9:$M$1054,2,0)</f>
        <v>EDNA YOLIMA</v>
      </c>
      <c r="D551" s="12">
        <v>51968655</v>
      </c>
      <c r="E551" s="7" t="str">
        <f>VLOOKUP(VLOOKUP(D551,[1]Planta!$A$4:$AC$1049,16,0),[1]TipoVinculacion!$A$1:$C$6,3,0)</f>
        <v>Libre Nombramiento y Remoción</v>
      </c>
      <c r="F551" s="7" t="str">
        <f>VLOOKUP(D551,[1]Planta!$A$4:$AC$1049,8,0)</f>
        <v>CONTADOR PUBLICO</v>
      </c>
      <c r="G551" s="7" t="str">
        <f>IF(VLOOKUP(D551,[1]Planta!$A$4:$AC$1049,10,0)=0," ",VLOOKUP(D551,[1]Planta!$A$4:$AC$1049,10,0))</f>
        <v>GESTION PUBLICA;AUDITORIA DE SALUD</v>
      </c>
      <c r="H551" s="8">
        <f>VLOOKUP(VLOOKUP(D551,[1]Planta!$A$4:$AC$1049,4,0),[1]Cargos!$A$1:$K$33,6,0)</f>
        <v>6823634</v>
      </c>
      <c r="I551" s="9"/>
    </row>
    <row r="552" spans="1:9" ht="15" x14ac:dyDescent="0.2">
      <c r="A552" s="7" t="str">
        <f>VLOOKUP(D552,[1]Planta!$A$4:$AC$1049,4,0)</f>
        <v>PROFESIONAL UNIVERSITARIO 219 1</v>
      </c>
      <c r="B552" s="7" t="str">
        <f>TRIM(CONCATENATE(VLOOKUP(D552,[2]EMPLEOS!$J$9:$M$1054,3,0), " ", VLOOKUP(D552,[2]EMPLEOS!$J$9:$M$1054,4,0)))</f>
        <v>VARGAS BELTRAN</v>
      </c>
      <c r="C552" s="7" t="str">
        <f>VLOOKUP(D552,[2]EMPLEOS!$J$9:$M$1054,2,0)</f>
        <v>GLORIA INES</v>
      </c>
      <c r="D552" s="12">
        <v>51968675</v>
      </c>
      <c r="E552" s="7" t="str">
        <f>VLOOKUP(VLOOKUP(D552,[1]Planta!$A$4:$AC$1049,16,0),[1]TipoVinculacion!$A$1:$C$6,3,0)</f>
        <v>Carrera Administrativa</v>
      </c>
      <c r="F552" s="7" t="str">
        <f>VLOOKUP(D552,[1]Planta!$A$4:$AC$1049,8,0)</f>
        <v>ABOGADO</v>
      </c>
      <c r="G552" s="7" t="str">
        <f>IF(VLOOKUP(D552,[1]Planta!$A$4:$AC$1049,10,0)=0," ",VLOOKUP(D552,[1]Planta!$A$4:$AC$1049,10,0))</f>
        <v/>
      </c>
      <c r="H552" s="8">
        <f>VLOOKUP(VLOOKUP(D552,[1]Planta!$A$4:$AC$1049,4,0),[1]Cargos!$A$1:$K$33,6,0)</f>
        <v>3249703</v>
      </c>
      <c r="I552" s="9"/>
    </row>
    <row r="553" spans="1:9" ht="15" x14ac:dyDescent="0.2">
      <c r="A553" s="7" t="str">
        <f>VLOOKUP(D553,[1]Planta!$A$4:$AC$1049,4,0)</f>
        <v>PROFESIONAL UNIVERSITARIO 219 3</v>
      </c>
      <c r="B553" s="7" t="str">
        <f>TRIM(CONCATENATE(VLOOKUP(D553,[2]EMPLEOS!$J$9:$M$1054,3,0), " ", VLOOKUP(D553,[2]EMPLEOS!$J$9:$M$1054,4,0)))</f>
        <v>SANCHEZ MARTINEZ</v>
      </c>
      <c r="C553" s="7" t="str">
        <f>VLOOKUP(D553,[2]EMPLEOS!$J$9:$M$1054,2,0)</f>
        <v>LUZ NIDIA</v>
      </c>
      <c r="D553" s="12">
        <v>51969850</v>
      </c>
      <c r="E553" s="7" t="str">
        <f>VLOOKUP(VLOOKUP(D553,[1]Planta!$A$4:$AC$1049,16,0),[1]TipoVinculacion!$A$1:$C$6,3,0)</f>
        <v>Carrera Administrativa</v>
      </c>
      <c r="F553" s="7" t="str">
        <f>VLOOKUP(D553,[1]Planta!$A$4:$AC$1049,8,0)</f>
        <v>ABOGADO</v>
      </c>
      <c r="G553" s="7" t="str">
        <f>IF(VLOOKUP(D553,[1]Planta!$A$4:$AC$1049,10,0)=0," ",VLOOKUP(D553,[1]Planta!$A$4:$AC$1049,10,0))</f>
        <v>GESTION PUBLICA; DERECHO ADMINISTRATIVO</v>
      </c>
      <c r="H553" s="8">
        <f>VLOOKUP(VLOOKUP(D553,[1]Planta!$A$4:$AC$1049,4,0),[1]Cargos!$A$1:$K$33,6,0)</f>
        <v>3524263</v>
      </c>
      <c r="I553" s="9"/>
    </row>
    <row r="554" spans="1:9" ht="15" x14ac:dyDescent="0.2">
      <c r="A554" s="7" t="str">
        <f>VLOOKUP(D554,[1]Planta!$A$4:$AC$1049,4,0)</f>
        <v>PROFESIONAL UNIVERSITARIO 219 1</v>
      </c>
      <c r="B554" s="7" t="str">
        <f>TRIM(CONCATENATE(VLOOKUP(D554,[2]EMPLEOS!$J$9:$M$1054,3,0), " ", VLOOKUP(D554,[2]EMPLEOS!$J$9:$M$1054,4,0)))</f>
        <v>SILVA CORDERO</v>
      </c>
      <c r="C554" s="7" t="str">
        <f>VLOOKUP(D554,[2]EMPLEOS!$J$9:$M$1054,2,0)</f>
        <v xml:space="preserve"> CLAUDIA ESPERANZA</v>
      </c>
      <c r="D554" s="12">
        <v>51973621</v>
      </c>
      <c r="E554" s="7" t="str">
        <f>VLOOKUP(VLOOKUP(D554,[1]Planta!$A$4:$AC$1049,16,0),[1]TipoVinculacion!$A$1:$C$6,3,0)</f>
        <v>Provisional</v>
      </c>
      <c r="F554" s="7" t="str">
        <f>VLOOKUP(D554,[1]Planta!$A$4:$AC$1049,8,0)</f>
        <v>INGENIERO INDUSTRIAL DE ALIMENTOS</v>
      </c>
      <c r="G554" s="7" t="str">
        <f>IF(VLOOKUP(D554,[1]Planta!$A$4:$AC$1049,10,0)=0," ",VLOOKUP(D554,[1]Planta!$A$4:$AC$1049,10,0))</f>
        <v xml:space="preserve"> </v>
      </c>
      <c r="H554" s="8">
        <f>VLOOKUP(VLOOKUP(D554,[1]Planta!$A$4:$AC$1049,4,0),[1]Cargos!$A$1:$K$33,6,0)</f>
        <v>3249703</v>
      </c>
      <c r="I554" s="9"/>
    </row>
    <row r="555" spans="1:9" ht="15" x14ac:dyDescent="0.2">
      <c r="A555" s="7" t="str">
        <f>VLOOKUP(D555,[1]Planta!$A$4:$AC$1049,4,0)</f>
        <v>DIRECTOR TECNICO 009 4</v>
      </c>
      <c r="B555" s="7" t="str">
        <f>TRIM(CONCATENATE(VLOOKUP(D555,[2]EMPLEOS!$J$9:$M$1054,3,0), " ", VLOOKUP(D555,[2]EMPLEOS!$J$9:$M$1054,4,0)))</f>
        <v>PLAZAS GOMEZ</v>
      </c>
      <c r="C555" s="7" t="str">
        <f>VLOOKUP(D555,[2]EMPLEOS!$J$9:$M$1054,2,0)</f>
        <v>CLARA VIVIANA</v>
      </c>
      <c r="D555" s="12">
        <v>51985205</v>
      </c>
      <c r="E555" s="7" t="str">
        <f>VLOOKUP(VLOOKUP(D555,[1]Planta!$A$4:$AC$1049,16,0),[1]TipoVinculacion!$A$1:$C$6,3,0)</f>
        <v>Libre Nombramiento y Remoción</v>
      </c>
      <c r="F555" s="7" t="str">
        <f>VLOOKUP(D555,[1]Planta!$A$4:$AC$1049,8,0)</f>
        <v>ABOGADO</v>
      </c>
      <c r="G555" s="7" t="str">
        <f>IF(VLOOKUP(D555,[1]Planta!$A$4:$AC$1049,10,0)=0," ",VLOOKUP(D555,[1]Planta!$A$4:$AC$1049,10,0))</f>
        <v>TRIBUTARIO; MAGISTER EN DERECHO PUBLICO</v>
      </c>
      <c r="H555" s="8">
        <f>VLOOKUP(VLOOKUP(D555,[1]Planta!$A$4:$AC$1049,4,0),[1]Cargos!$A$1:$K$33,6,0)</f>
        <v>7193247</v>
      </c>
      <c r="I555" s="9"/>
    </row>
    <row r="556" spans="1:9" ht="15" x14ac:dyDescent="0.2">
      <c r="A556" s="7" t="str">
        <f>VLOOKUP(D556,[1]Planta!$A$4:$AC$1049,4,0)</f>
        <v>TECNICO OPERATIVO 314 5</v>
      </c>
      <c r="B556" s="7" t="str">
        <f>TRIM(CONCATENATE(VLOOKUP(D556,[2]EMPLEOS!$J$9:$M$1054,3,0), " ", VLOOKUP(D556,[2]EMPLEOS!$J$9:$M$1054,4,0)))</f>
        <v>BAREÑO 0</v>
      </c>
      <c r="C556" s="7" t="str">
        <f>VLOOKUP(D556,[2]EMPLEOS!$J$9:$M$1054,2,0)</f>
        <v>NOHEMY</v>
      </c>
      <c r="D556" s="12">
        <v>51986117</v>
      </c>
      <c r="E556" s="7" t="str">
        <f>VLOOKUP(VLOOKUP(D556,[1]Planta!$A$4:$AC$1049,16,0),[1]TipoVinculacion!$A$1:$C$6,3,0)</f>
        <v>Carrera Administrativa</v>
      </c>
      <c r="F556" s="7" t="str">
        <f>VLOOKUP(D556,[1]Planta!$A$4:$AC$1049,8,0)</f>
        <v>TECNICO PROFESIONAL EN ANALISIS Y DISEÑO DE SISTAMAS DE COMPUTACION</v>
      </c>
      <c r="G556" s="7" t="str">
        <f>IF(VLOOKUP(D556,[1]Planta!$A$4:$AC$1049,10,0)=0," ",VLOOKUP(D556,[1]Planta!$A$4:$AC$1049,10,0))</f>
        <v/>
      </c>
      <c r="H556" s="8">
        <f>VLOOKUP(VLOOKUP(D556,[1]Planta!$A$4:$AC$1049,4,0),[1]Cargos!$A$1:$K$33,6,0)</f>
        <v>2517786</v>
      </c>
      <c r="I556" s="9"/>
    </row>
    <row r="557" spans="1:9" ht="15" x14ac:dyDescent="0.2">
      <c r="A557" s="7" t="str">
        <f>VLOOKUP(D557,[1]Planta!$A$4:$AC$1049,4,0)</f>
        <v>SECRETARIO 440 8</v>
      </c>
      <c r="B557" s="7" t="str">
        <f>TRIM(CONCATENATE(VLOOKUP(D557,[2]EMPLEOS!$J$9:$M$1054,3,0), " ", VLOOKUP(D557,[2]EMPLEOS!$J$9:$M$1054,4,0)))</f>
        <v>BRICEÑO ACERO</v>
      </c>
      <c r="C557" s="7" t="str">
        <f>VLOOKUP(D557,[2]EMPLEOS!$J$9:$M$1054,2,0)</f>
        <v>ALEXANDRA</v>
      </c>
      <c r="D557" s="12">
        <v>51990843</v>
      </c>
      <c r="E557" s="7" t="str">
        <f>VLOOKUP(VLOOKUP(D557,[1]Planta!$A$4:$AC$1049,16,0),[1]TipoVinculacion!$A$1:$C$6,3,0)</f>
        <v>Carrera Administrativa</v>
      </c>
      <c r="F557" s="7" t="str">
        <f>VLOOKUP(D557,[1]Planta!$A$4:$AC$1049,8,0)</f>
        <v>BACHILLER ACADEMICO</v>
      </c>
      <c r="G557" s="7" t="str">
        <f>IF(VLOOKUP(D557,[1]Planta!$A$4:$AC$1049,10,0)=0," ",VLOOKUP(D557,[1]Planta!$A$4:$AC$1049,10,0))</f>
        <v/>
      </c>
      <c r="H557" s="8">
        <f>VLOOKUP(VLOOKUP(D557,[1]Planta!$A$4:$AC$1049,4,0),[1]Cargos!$A$1:$K$33,6,0)</f>
        <v>2314319</v>
      </c>
      <c r="I557" s="9"/>
    </row>
    <row r="558" spans="1:9" ht="15" x14ac:dyDescent="0.2">
      <c r="A558" s="7" t="str">
        <f>VLOOKUP(D558,[1]Planta!$A$4:$AC$1049,4,0)</f>
        <v>PROFESIONAL ESPECIALIZADO 222 7</v>
      </c>
      <c r="B558" s="7" t="str">
        <f>TRIM(CONCATENATE(VLOOKUP(D558,[2]EMPLEOS!$J$9:$M$1054,3,0), " ", VLOOKUP(D558,[2]EMPLEOS!$J$9:$M$1054,4,0)))</f>
        <v>BERNAL REYES</v>
      </c>
      <c r="C558" s="7" t="str">
        <f>VLOOKUP(D558,[2]EMPLEOS!$J$9:$M$1054,2,0)</f>
        <v>ANA JANETH</v>
      </c>
      <c r="D558" s="12">
        <v>51991538</v>
      </c>
      <c r="E558" s="7" t="str">
        <f>VLOOKUP(VLOOKUP(D558,[1]Planta!$A$4:$AC$1049,16,0),[1]TipoVinculacion!$A$1:$C$6,3,0)</f>
        <v>Carrera Administrativa</v>
      </c>
      <c r="F558" s="7" t="str">
        <f>VLOOKUP(D558,[1]Planta!$A$4:$AC$1049,8,0)</f>
        <v>INGENIERO DE SISTEMAS</v>
      </c>
      <c r="G558" s="7" t="str">
        <f>IF(VLOOKUP(D558,[1]Planta!$A$4:$AC$1049,10,0)=0," ",VLOOKUP(D558,[1]Planta!$A$4:$AC$1049,10,0))</f>
        <v>GERENCIA DE TECNOLOGIA</v>
      </c>
      <c r="H558" s="8">
        <f>VLOOKUP(VLOOKUP(D558,[1]Planta!$A$4:$AC$1049,4,0),[1]Cargos!$A$1:$K$33,6,0)</f>
        <v>4143561</v>
      </c>
      <c r="I558" s="9"/>
    </row>
    <row r="559" spans="1:9" ht="15" x14ac:dyDescent="0.2">
      <c r="A559" s="7" t="str">
        <f>VLOOKUP(D559,[1]Planta!$A$4:$AC$1049,4,0)</f>
        <v>SUBDIRECTOR TECNICO 068 3</v>
      </c>
      <c r="B559" s="7" t="str">
        <f>TRIM(CONCATENATE(VLOOKUP(D559,[2]EMPLEOS!$J$9:$M$1054,3,0), " ", VLOOKUP(D559,[2]EMPLEOS!$J$9:$M$1054,4,0)))</f>
        <v>CIPAGAUTA CORREA</v>
      </c>
      <c r="C559" s="7" t="str">
        <f>VLOOKUP(D559,[2]EMPLEOS!$J$9:$M$1054,2,0)</f>
        <v>MARTHA LUCIA</v>
      </c>
      <c r="D559" s="12">
        <v>51999539</v>
      </c>
      <c r="E559" s="7" t="str">
        <f>VLOOKUP(VLOOKUP(D559,[1]Planta!$A$4:$AC$1049,16,0),[1]TipoVinculacion!$A$1:$C$6,3,0)</f>
        <v>Libre Nombramiento y Remoción</v>
      </c>
      <c r="F559" s="7" t="str">
        <f>VLOOKUP(D559,[1]Planta!$A$4:$AC$1049,8,0)</f>
        <v>ABOGADO</v>
      </c>
      <c r="G559" s="7" t="str">
        <f>IF(VLOOKUP(D559,[1]Planta!$A$4:$AC$1049,10,0)=0," ",VLOOKUP(D559,[1]Planta!$A$4:$AC$1049,10,0))</f>
        <v>DERECHO ADMINISTRATIVO; GESTION Y DESARROLLO ADMINISTRATIVO</v>
      </c>
      <c r="H559" s="8">
        <f>VLOOKUP(VLOOKUP(D559,[1]Planta!$A$4:$AC$1049,4,0),[1]Cargos!$A$1:$K$33,6,0)</f>
        <v>6989664</v>
      </c>
      <c r="I559" s="9"/>
    </row>
    <row r="560" spans="1:9" ht="15" x14ac:dyDescent="0.2">
      <c r="A560" s="7" t="str">
        <f>VLOOKUP(D560,[1]Planta!$A$4:$AC$1049,4,0)</f>
        <v>PROFESIONAL ESPECIALIZADO 222 7</v>
      </c>
      <c r="B560" s="7" t="str">
        <f>TRIM(CONCATENATE(VLOOKUP(D560,[2]EMPLEOS!$J$9:$M$1054,3,0), " ", VLOOKUP(D560,[2]EMPLEOS!$J$9:$M$1054,4,0)))</f>
        <v>ALARCON QUIROGA</v>
      </c>
      <c r="C560" s="7" t="str">
        <f>VLOOKUP(D560,[2]EMPLEOS!$J$9:$M$1054,2,0)</f>
        <v>YENNY EDITH</v>
      </c>
      <c r="D560" s="12">
        <v>52006020</v>
      </c>
      <c r="E560" s="7" t="str">
        <f>VLOOKUP(VLOOKUP(D560,[1]Planta!$A$4:$AC$1049,16,0),[1]TipoVinculacion!$A$1:$C$6,3,0)</f>
        <v>Carrera Administrativa</v>
      </c>
      <c r="F560" s="7" t="str">
        <f>VLOOKUP(D560,[1]Planta!$A$4:$AC$1049,8,0)</f>
        <v>CONTADOR PUBLICO</v>
      </c>
      <c r="G560" s="7" t="str">
        <f>IF(VLOOKUP(D560,[1]Planta!$A$4:$AC$1049,10,0)=0," ",VLOOKUP(D560,[1]Planta!$A$4:$AC$1049,10,0))</f>
        <v>GERENCIA FINANCIERA; EVALUACION DE PROYECTOS</v>
      </c>
      <c r="H560" s="8">
        <f>VLOOKUP(VLOOKUP(D560,[1]Planta!$A$4:$AC$1049,4,0),[1]Cargos!$A$1:$K$33,6,0)</f>
        <v>4143561</v>
      </c>
      <c r="I560" s="9"/>
    </row>
    <row r="561" spans="1:9" ht="15" x14ac:dyDescent="0.2">
      <c r="A561" s="7" t="str">
        <f>VLOOKUP(D561,[1]Planta!$A$4:$AC$1049,4,0)</f>
        <v>PROFESIONAL UNIVERSITARIO 219 3</v>
      </c>
      <c r="B561" s="7" t="str">
        <f>TRIM(CONCATENATE(VLOOKUP(D561,[2]EMPLEOS!$J$9:$M$1054,3,0), " ", VLOOKUP(D561,[2]EMPLEOS!$J$9:$M$1054,4,0)))</f>
        <v>CESPEDES MORENO</v>
      </c>
      <c r="C561" s="7" t="str">
        <f>VLOOKUP(D561,[2]EMPLEOS!$J$9:$M$1054,2,0)</f>
        <v>MYRIAM</v>
      </c>
      <c r="D561" s="12">
        <v>52007662</v>
      </c>
      <c r="E561" s="7" t="str">
        <f>VLOOKUP(VLOOKUP(D561,[1]Planta!$A$4:$AC$1049,16,0),[1]TipoVinculacion!$A$1:$C$6,3,0)</f>
        <v>Carrera Administrativa</v>
      </c>
      <c r="F561" s="7" t="str">
        <f>VLOOKUP(D561,[1]Planta!$A$4:$AC$1049,8,0)</f>
        <v>ECONOMISTA</v>
      </c>
      <c r="G561" s="7" t="str">
        <f>IF(VLOOKUP(D561,[1]Planta!$A$4:$AC$1049,10,0)=0," ",VLOOKUP(D561,[1]Planta!$A$4:$AC$1049,10,0))</f>
        <v>GOBIERNO Y CONTROL DEL DISTRITO; PROYECTOS DE DESARROLLO</v>
      </c>
      <c r="H561" s="8">
        <f>VLOOKUP(VLOOKUP(D561,[1]Planta!$A$4:$AC$1049,4,0),[1]Cargos!$A$1:$K$33,6,0)</f>
        <v>3524263</v>
      </c>
      <c r="I561" s="9"/>
    </row>
    <row r="562" spans="1:9" ht="15" x14ac:dyDescent="0.2">
      <c r="A562" s="7" t="str">
        <f>VLOOKUP(D562,[1]Planta!$A$4:$AC$1049,4,0)</f>
        <v>PROFESIONAL UNIVERSITARIO 219 3</v>
      </c>
      <c r="B562" s="7" t="str">
        <f>TRIM(CONCATENATE(VLOOKUP(D562,[2]EMPLEOS!$J$9:$M$1054,3,0), " ", VLOOKUP(D562,[2]EMPLEOS!$J$9:$M$1054,4,0)))</f>
        <v>OLIVARES GUZMAN</v>
      </c>
      <c r="C562" s="7" t="str">
        <f>VLOOKUP(D562,[2]EMPLEOS!$J$9:$M$1054,2,0)</f>
        <v>DIANA ROCIO</v>
      </c>
      <c r="D562" s="12">
        <v>52010731</v>
      </c>
      <c r="E562" s="7" t="str">
        <f>VLOOKUP(VLOOKUP(D562,[1]Planta!$A$4:$AC$1049,16,0),[1]TipoVinculacion!$A$1:$C$6,3,0)</f>
        <v>Carrera Administrativa</v>
      </c>
      <c r="F562" s="7" t="str">
        <f>VLOOKUP(D562,[1]Planta!$A$4:$AC$1049,8,0)</f>
        <v>INGENIERO DE SISTEMAS</v>
      </c>
      <c r="G562" s="7" t="str">
        <f>IF(VLOOKUP(D562,[1]Planta!$A$4:$AC$1049,10,0)=0," ",VLOOKUP(D562,[1]Planta!$A$4:$AC$1049,10,0))</f>
        <v>GERENCIA DE FINANZAS</v>
      </c>
      <c r="H562" s="8">
        <f>VLOOKUP(VLOOKUP(D562,[1]Planta!$A$4:$AC$1049,4,0),[1]Cargos!$A$1:$K$33,6,0)</f>
        <v>3524263</v>
      </c>
      <c r="I562" s="9"/>
    </row>
    <row r="563" spans="1:9" ht="15" x14ac:dyDescent="0.2">
      <c r="A563" s="7" t="str">
        <f>VLOOKUP(D563,[1]Planta!$A$4:$AC$1049,4,0)</f>
        <v>AUXILIAR DE SERVICIOS GENERALES 470 1</v>
      </c>
      <c r="B563" s="7" t="str">
        <f>TRIM(CONCATENATE(VLOOKUP(D563,[2]EMPLEOS!$J$9:$M$1054,3,0), " ", VLOOKUP(D563,[2]EMPLEOS!$J$9:$M$1054,4,0)))</f>
        <v>ROJAS LARA</v>
      </c>
      <c r="C563" s="7" t="str">
        <f>VLOOKUP(D563,[2]EMPLEOS!$J$9:$M$1054,2,0)</f>
        <v>GLORIA INES</v>
      </c>
      <c r="D563" s="12">
        <v>52017031</v>
      </c>
      <c r="E563" s="7" t="str">
        <f>VLOOKUP(VLOOKUP(D563,[1]Planta!$A$4:$AC$1049,16,0),[1]TipoVinculacion!$A$1:$C$6,3,0)</f>
        <v>Provisional</v>
      </c>
      <c r="F563" s="7" t="str">
        <f>VLOOKUP(D563,[1]Planta!$A$4:$AC$1049,8,0)</f>
        <v>BACHILLER</v>
      </c>
      <c r="G563" s="7" t="str">
        <f>IF(VLOOKUP(D563,[1]Planta!$A$4:$AC$1049,10,0)=0," ",VLOOKUP(D563,[1]Planta!$A$4:$AC$1049,10,0))</f>
        <v/>
      </c>
      <c r="H563" s="8">
        <f>VLOOKUP(VLOOKUP(D563,[1]Planta!$A$4:$AC$1049,4,0),[1]Cargos!$A$1:$K$33,6,0)</f>
        <v>1318487</v>
      </c>
      <c r="I563" s="9"/>
    </row>
    <row r="564" spans="1:9" ht="15" x14ac:dyDescent="0.2">
      <c r="A564" s="7" t="str">
        <f>VLOOKUP(D564,[1]Planta!$A$4:$AC$1049,4,0)</f>
        <v>AUXILIAR DE SERVICIOS GENERALES 470 1</v>
      </c>
      <c r="B564" s="7" t="str">
        <f>TRIM(CONCATENATE(VLOOKUP(D564,[2]EMPLEOS!$J$9:$M$1054,3,0), " ", VLOOKUP(D564,[2]EMPLEOS!$J$9:$M$1054,4,0)))</f>
        <v>ORTIZ TOLE</v>
      </c>
      <c r="C564" s="7" t="str">
        <f>VLOOKUP(D564,[2]EMPLEOS!$J$9:$M$1054,2,0)</f>
        <v>JACKELINE</v>
      </c>
      <c r="D564" s="12">
        <v>52021844</v>
      </c>
      <c r="E564" s="7" t="str">
        <f>VLOOKUP(VLOOKUP(D564,[1]Planta!$A$4:$AC$1049,16,0),[1]TipoVinculacion!$A$1:$C$6,3,0)</f>
        <v>Provisional</v>
      </c>
      <c r="F564" s="7" t="str">
        <f>VLOOKUP(D564,[1]Planta!$A$4:$AC$1049,8,0)</f>
        <v>BACHILLER ACADEMICO</v>
      </c>
      <c r="G564" s="7" t="str">
        <f>IF(VLOOKUP(D564,[1]Planta!$A$4:$AC$1049,10,0)=0," ",VLOOKUP(D564,[1]Planta!$A$4:$AC$1049,10,0))</f>
        <v/>
      </c>
      <c r="H564" s="8">
        <f>VLOOKUP(VLOOKUP(D564,[1]Planta!$A$4:$AC$1049,4,0),[1]Cargos!$A$1:$K$33,6,0)</f>
        <v>1318487</v>
      </c>
      <c r="I564" s="9"/>
    </row>
    <row r="565" spans="1:9" ht="15" x14ac:dyDescent="0.2">
      <c r="A565" s="7" t="str">
        <f>VLOOKUP(D565,[1]Planta!$A$4:$AC$1049,4,0)</f>
        <v>AUXILIAR ADMINISTRATIVO 407 3</v>
      </c>
      <c r="B565" s="7" t="str">
        <f>TRIM(CONCATENATE(VLOOKUP(D565,[2]EMPLEOS!$J$9:$M$1054,3,0), " ", VLOOKUP(D565,[2]EMPLEOS!$J$9:$M$1054,4,0)))</f>
        <v>MASMELA 0</v>
      </c>
      <c r="C565" s="7" t="str">
        <f>VLOOKUP(D565,[2]EMPLEOS!$J$9:$M$1054,2,0)</f>
        <v>NELLY YANETH</v>
      </c>
      <c r="D565" s="12">
        <v>52026885</v>
      </c>
      <c r="E565" s="7" t="str">
        <f>VLOOKUP(VLOOKUP(D565,[1]Planta!$A$4:$AC$1049,16,0),[1]TipoVinculacion!$A$1:$C$6,3,0)</f>
        <v>Carrera Administrativa</v>
      </c>
      <c r="F565" s="7" t="str">
        <f>VLOOKUP(D565,[1]Planta!$A$4:$AC$1049,8,0)</f>
        <v>TECNICO PROFESIONAL EN ADMINISTRACION DE EMPRESAS</v>
      </c>
      <c r="G565" s="7" t="str">
        <f>IF(VLOOKUP(D565,[1]Planta!$A$4:$AC$1049,10,0)=0," ",VLOOKUP(D565,[1]Planta!$A$4:$AC$1049,10,0))</f>
        <v/>
      </c>
      <c r="H565" s="8">
        <f>VLOOKUP(VLOOKUP(D565,[1]Planta!$A$4:$AC$1049,4,0),[1]Cargos!$A$1:$K$33,6,0)</f>
        <v>1555886</v>
      </c>
      <c r="I565" s="9"/>
    </row>
    <row r="566" spans="1:9" ht="15" x14ac:dyDescent="0.2">
      <c r="A566" s="7" t="str">
        <f>VLOOKUP(D566,[1]Planta!$A$4:$AC$1049,4,0)</f>
        <v>GERENTE 039 2</v>
      </c>
      <c r="B566" s="7" t="str">
        <f>TRIM(CONCATENATE(VLOOKUP(D566,[2]EMPLEOS!$J$9:$M$1054,3,0), " ", VLOOKUP(D566,[2]EMPLEOS!$J$9:$M$1054,4,0)))</f>
        <v>TOVAR RODRIGUEZ</v>
      </c>
      <c r="C566" s="7" t="str">
        <f>VLOOKUP(D566,[2]EMPLEOS!$J$9:$M$1054,2,0)</f>
        <v>MARIA ANGELICA</v>
      </c>
      <c r="D566" s="12">
        <v>52029595</v>
      </c>
      <c r="E566" s="7" t="str">
        <f>VLOOKUP(VLOOKUP(D566,[1]Planta!$A$4:$AC$1049,16,0),[1]TipoVinculacion!$A$1:$C$6,3,0)</f>
        <v>Libre Nombramiento y Remoción</v>
      </c>
      <c r="F566" s="7" t="str">
        <f>VLOOKUP(D566,[1]Planta!$A$4:$AC$1049,8,0)</f>
        <v>ADMINISTRADOR DE EMPRESAS</v>
      </c>
      <c r="G566" s="7" t="str">
        <f>IF(VLOOKUP(D566,[1]Planta!$A$4:$AC$1049,10,0)=0," ",VLOOKUP(D566,[1]Planta!$A$4:$AC$1049,10,0))</f>
        <v/>
      </c>
      <c r="H566" s="8">
        <f>VLOOKUP(VLOOKUP(D566,[1]Planta!$A$4:$AC$1049,4,0),[1]Cargos!$A$1:$K$33,6,0)</f>
        <v>6823634</v>
      </c>
      <c r="I566" s="9"/>
    </row>
    <row r="567" spans="1:9" ht="15" x14ac:dyDescent="0.2">
      <c r="A567" s="7" t="str">
        <f>VLOOKUP(D567,[1]Planta!$A$4:$AC$1049,4,0)</f>
        <v>TECNICO OPERATIVO 314 5</v>
      </c>
      <c r="B567" s="7" t="str">
        <f>TRIM(CONCATENATE(VLOOKUP(D567,[2]EMPLEOS!$J$9:$M$1054,3,0), " ", VLOOKUP(D567,[2]EMPLEOS!$J$9:$M$1054,4,0)))</f>
        <v>JIMENEZ SALINAS</v>
      </c>
      <c r="C567" s="7" t="str">
        <f>VLOOKUP(D567,[2]EMPLEOS!$J$9:$M$1054,2,0)</f>
        <v>ITZA PATRICIA</v>
      </c>
      <c r="D567" s="12">
        <v>52034860</v>
      </c>
      <c r="E567" s="7" t="str">
        <f>VLOOKUP(VLOOKUP(D567,[1]Planta!$A$4:$AC$1049,16,0),[1]TipoVinculacion!$A$1:$C$6,3,0)</f>
        <v>Carrera Administrativa</v>
      </c>
      <c r="F567" s="7" t="str">
        <f>VLOOKUP(D567,[1]Planta!$A$4:$AC$1049,8,0)</f>
        <v>CONTADOR PUBLICO</v>
      </c>
      <c r="G567" s="7" t="str">
        <f>IF(VLOOKUP(D567,[1]Planta!$A$4:$AC$1049,10,0)=0," ",VLOOKUP(D567,[1]Planta!$A$4:$AC$1049,10,0))</f>
        <v>CONTROL FISCAL; GOBIERNO Y CONTROL DEL DISTRITO CAPITAL</v>
      </c>
      <c r="H567" s="8">
        <f>VLOOKUP(VLOOKUP(D567,[1]Planta!$A$4:$AC$1049,4,0),[1]Cargos!$A$1:$K$33,6,0)</f>
        <v>2517786</v>
      </c>
      <c r="I567" s="9"/>
    </row>
    <row r="568" spans="1:9" ht="15" x14ac:dyDescent="0.2">
      <c r="A568" s="7" t="str">
        <f>VLOOKUP(D568,[1]Planta!$A$4:$AC$1049,4,0)</f>
        <v>TECNICO OPERATIVO 314 3</v>
      </c>
      <c r="B568" s="7" t="str">
        <f>TRIM(CONCATENATE(VLOOKUP(D568,[2]EMPLEOS!$J$9:$M$1054,3,0), " ", VLOOKUP(D568,[2]EMPLEOS!$J$9:$M$1054,4,0)))</f>
        <v>OVIEDO CAMARGO</v>
      </c>
      <c r="C568" s="7" t="str">
        <f>VLOOKUP(D568,[2]EMPLEOS!$J$9:$M$1054,2,0)</f>
        <v>BEATRIZ</v>
      </c>
      <c r="D568" s="12">
        <v>52038569</v>
      </c>
      <c r="E568" s="7" t="str">
        <f>VLOOKUP(VLOOKUP(D568,[1]Planta!$A$4:$AC$1049,16,0),[1]TipoVinculacion!$A$1:$C$6,3,0)</f>
        <v>Carrera Administrativa</v>
      </c>
      <c r="F568" s="7" t="str">
        <f>VLOOKUP(D568,[1]Planta!$A$4:$AC$1049,8,0)</f>
        <v>TECNOLOGO EN ADMINISTRACION HOTELERA</v>
      </c>
      <c r="G568" s="7" t="str">
        <f>IF(VLOOKUP(D568,[1]Planta!$A$4:$AC$1049,10,0)=0," ",VLOOKUP(D568,[1]Planta!$A$4:$AC$1049,10,0))</f>
        <v/>
      </c>
      <c r="H568" s="8">
        <f>VLOOKUP(VLOOKUP(D568,[1]Planta!$A$4:$AC$1049,4,0),[1]Cargos!$A$1:$K$33,6,0)</f>
        <v>2367588</v>
      </c>
      <c r="I568" s="9"/>
    </row>
    <row r="569" spans="1:9" ht="15" x14ac:dyDescent="0.2">
      <c r="A569" s="7" t="str">
        <f>VLOOKUP(D569,[1]Planta!$A$4:$AC$1049,4,0)</f>
        <v>PROFESIONAL UNIVERSITARIO 219 3</v>
      </c>
      <c r="B569" s="7" t="str">
        <f>TRIM(CONCATENATE(VLOOKUP(D569,[2]EMPLEOS!$J$9:$M$1054,3,0), " ", VLOOKUP(D569,[2]EMPLEOS!$J$9:$M$1054,4,0)))</f>
        <v>CAMACHO CAMPOS</v>
      </c>
      <c r="C569" s="7" t="str">
        <f>VLOOKUP(D569,[2]EMPLEOS!$J$9:$M$1054,2,0)</f>
        <v>LUCIA</v>
      </c>
      <c r="D569" s="12">
        <v>52045468</v>
      </c>
      <c r="E569" s="7" t="str">
        <f>VLOOKUP(VLOOKUP(D569,[1]Planta!$A$4:$AC$1049,16,0),[1]TipoVinculacion!$A$1:$C$6,3,0)</f>
        <v>Provisional</v>
      </c>
      <c r="F569" s="7" t="str">
        <f>VLOOKUP(D569,[1]Planta!$A$4:$AC$1049,8,0)</f>
        <v>SOCIOLOGO</v>
      </c>
      <c r="G569" s="7" t="str">
        <f>IF(VLOOKUP(D569,[1]Planta!$A$4:$AC$1049,10,0)=0," ",VLOOKUP(D569,[1]Planta!$A$4:$AC$1049,10,0))</f>
        <v/>
      </c>
      <c r="H569" s="8">
        <f>VLOOKUP(VLOOKUP(D569,[1]Planta!$A$4:$AC$1049,4,0),[1]Cargos!$A$1:$K$33,6,0)</f>
        <v>3524263</v>
      </c>
      <c r="I569" s="9"/>
    </row>
    <row r="570" spans="1:9" ht="15" x14ac:dyDescent="0.2">
      <c r="A570" s="7" t="str">
        <f>VLOOKUP(D570,[1]Planta!$A$4:$AC$1049,4,0)</f>
        <v>TECNICO OPERATIVO 314 3</v>
      </c>
      <c r="B570" s="7" t="str">
        <f>TRIM(CONCATENATE(VLOOKUP(D570,[2]EMPLEOS!$J$9:$M$1054,3,0), " ", VLOOKUP(D570,[2]EMPLEOS!$J$9:$M$1054,4,0)))</f>
        <v>SACRISTAN GUTIERREZ</v>
      </c>
      <c r="C570" s="7" t="str">
        <f>VLOOKUP(D570,[2]EMPLEOS!$J$9:$M$1054,2,0)</f>
        <v>CENAIDA ROCIO</v>
      </c>
      <c r="D570" s="12">
        <v>52049777</v>
      </c>
      <c r="E570" s="7" t="str">
        <f>VLOOKUP(VLOOKUP(D570,[1]Planta!$A$4:$AC$1049,16,0),[1]TipoVinculacion!$A$1:$C$6,3,0)</f>
        <v>Periodo de Prueba</v>
      </c>
      <c r="F570" s="7" t="str">
        <f>VLOOKUP(D570,[1]Planta!$A$4:$AC$1049,8,0)</f>
        <v>PROFESIONAL EN SALUD OCUPACIONAL</v>
      </c>
      <c r="G570" s="7" t="str">
        <f>IF(VLOOKUP(D570,[1]Planta!$A$4:$AC$1049,10,0)=0," ",VLOOKUP(D570,[1]Planta!$A$4:$AC$1049,10,0))</f>
        <v>GERENCIA DE PROYECTOS</v>
      </c>
      <c r="H570" s="8">
        <f>VLOOKUP(VLOOKUP(D570,[1]Planta!$A$4:$AC$1049,4,0),[1]Cargos!$A$1:$K$33,6,0)</f>
        <v>2367588</v>
      </c>
      <c r="I570" s="9"/>
    </row>
    <row r="571" spans="1:9" ht="15" x14ac:dyDescent="0.2">
      <c r="A571" s="7" t="str">
        <f>VLOOKUP(D571,[1]Planta!$A$4:$AC$1049,4,0)</f>
        <v>PROFESIONAL UNIVERSITARIO 219 3</v>
      </c>
      <c r="B571" s="7" t="str">
        <f>TRIM(CONCATENATE(VLOOKUP(D571,[2]EMPLEOS!$J$9:$M$1054,3,0), " ", VLOOKUP(D571,[2]EMPLEOS!$J$9:$M$1054,4,0)))</f>
        <v>PARADA PATIÑO</v>
      </c>
      <c r="C571" s="7" t="str">
        <f>VLOOKUP(D571,[2]EMPLEOS!$J$9:$M$1054,2,0)</f>
        <v>RAQUEL</v>
      </c>
      <c r="D571" s="12">
        <v>52060393</v>
      </c>
      <c r="E571" s="7" t="str">
        <f>VLOOKUP(VLOOKUP(D571,[1]Planta!$A$4:$AC$1049,16,0),[1]TipoVinculacion!$A$1:$C$6,3,0)</f>
        <v>Carrera Administrativa</v>
      </c>
      <c r="F571" s="7" t="str">
        <f>VLOOKUP(D571,[1]Planta!$A$4:$AC$1049,8,0)</f>
        <v>MEDICO VETERINARIO</v>
      </c>
      <c r="G571" s="7" t="str">
        <f>IF(VLOOKUP(D571,[1]Planta!$A$4:$AC$1049,10,0)=0," ",VLOOKUP(D571,[1]Planta!$A$4:$AC$1049,10,0))</f>
        <v>EPIDEMOLOGIA; EVALUACION DEL IMPACTO AMBIENTAL</v>
      </c>
      <c r="H571" s="8">
        <f>VLOOKUP(VLOOKUP(D571,[1]Planta!$A$4:$AC$1049,4,0),[1]Cargos!$A$1:$K$33,6,0)</f>
        <v>3524263</v>
      </c>
      <c r="I571" s="9"/>
    </row>
    <row r="572" spans="1:9" ht="15" x14ac:dyDescent="0.2">
      <c r="A572" s="7" t="str">
        <f>VLOOKUP(D572,[1]Planta!$A$4:$AC$1049,4,0)</f>
        <v>AUXILIAR DE SERVICIOS GENERALES 470 1</v>
      </c>
      <c r="B572" s="7" t="str">
        <f>TRIM(CONCATENATE(VLOOKUP(D572,[2]EMPLEOS!$J$9:$M$1054,3,0), " ", VLOOKUP(D572,[2]EMPLEOS!$J$9:$M$1054,4,0)))</f>
        <v>SARMIENTO NAJAR</v>
      </c>
      <c r="C572" s="7" t="str">
        <f>VLOOKUP(D572,[2]EMPLEOS!$J$9:$M$1054,2,0)</f>
        <v>DIANA ROCIO</v>
      </c>
      <c r="D572" s="12">
        <v>52067088</v>
      </c>
      <c r="E572" s="7" t="str">
        <f>VLOOKUP(VLOOKUP(D572,[1]Planta!$A$4:$AC$1049,16,0),[1]TipoVinculacion!$A$1:$C$6,3,0)</f>
        <v>Provisional</v>
      </c>
      <c r="F572" s="7" t="str">
        <f>VLOOKUP(D572,[1]Planta!$A$4:$AC$1049,8,0)</f>
        <v>BACHILLER ACADEMICO</v>
      </c>
      <c r="G572" s="7" t="str">
        <f>IF(VLOOKUP(D572,[1]Planta!$A$4:$AC$1049,10,0)=0," ",VLOOKUP(D572,[1]Planta!$A$4:$AC$1049,10,0))</f>
        <v xml:space="preserve"> </v>
      </c>
      <c r="H572" s="8">
        <f>VLOOKUP(VLOOKUP(D572,[1]Planta!$A$4:$AC$1049,4,0),[1]Cargos!$A$1:$K$33,6,0)</f>
        <v>1318487</v>
      </c>
      <c r="I572" s="9"/>
    </row>
    <row r="573" spans="1:9" ht="15" x14ac:dyDescent="0.2">
      <c r="A573" s="7" t="str">
        <f>VLOOKUP(D573,[1]Planta!$A$4:$AC$1049,4,0)</f>
        <v>PROFESIONAL UNIVERSITARIO 219 1</v>
      </c>
      <c r="B573" s="7" t="str">
        <f>TRIM(CONCATENATE(VLOOKUP(D573,[2]EMPLEOS!$J$9:$M$1054,3,0), " ", VLOOKUP(D573,[2]EMPLEOS!$J$9:$M$1054,4,0)))</f>
        <v>RAMIREZ GONZALEZ</v>
      </c>
      <c r="C573" s="7" t="str">
        <f>VLOOKUP(D573,[2]EMPLEOS!$J$9:$M$1054,2,0)</f>
        <v>ALEXANDRA</v>
      </c>
      <c r="D573" s="12">
        <v>52070542</v>
      </c>
      <c r="E573" s="7" t="str">
        <f>VLOOKUP(VLOOKUP(D573,[1]Planta!$A$4:$AC$1049,16,0),[1]TipoVinculacion!$A$1:$C$6,3,0)</f>
        <v>Carrera Administrativa</v>
      </c>
      <c r="F573" s="7" t="str">
        <f>VLOOKUP(D573,[1]Planta!$A$4:$AC$1049,8,0)</f>
        <v>CONTADOR PUBLICO</v>
      </c>
      <c r="G573" s="7" t="str">
        <f>IF(VLOOKUP(D573,[1]Planta!$A$4:$AC$1049,10,0)=0," ",VLOOKUP(D573,[1]Planta!$A$4:$AC$1049,10,0))</f>
        <v/>
      </c>
      <c r="H573" s="8">
        <f>VLOOKUP(VLOOKUP(D573,[1]Planta!$A$4:$AC$1049,4,0),[1]Cargos!$A$1:$K$33,6,0)</f>
        <v>3249703</v>
      </c>
      <c r="I573" s="9"/>
    </row>
    <row r="574" spans="1:9" ht="15" x14ac:dyDescent="0.2">
      <c r="A574" s="7" t="str">
        <f>VLOOKUP(D574,[1]Planta!$A$4:$AC$1049,4,0)</f>
        <v>AUXILIAR DE SERVICIOS GENERALES 470 1</v>
      </c>
      <c r="B574" s="7" t="str">
        <f>TRIM(CONCATENATE(VLOOKUP(D574,[2]EMPLEOS!$J$9:$M$1054,3,0), " ", VLOOKUP(D574,[2]EMPLEOS!$J$9:$M$1054,4,0)))</f>
        <v>BERNAL ARANGO</v>
      </c>
      <c r="C574" s="7" t="str">
        <f>VLOOKUP(D574,[2]EMPLEOS!$J$9:$M$1054,2,0)</f>
        <v>OLGA LUCIA</v>
      </c>
      <c r="D574" s="12">
        <v>52070643</v>
      </c>
      <c r="E574" s="7" t="str">
        <f>VLOOKUP(VLOOKUP(D574,[1]Planta!$A$4:$AC$1049,16,0),[1]TipoVinculacion!$A$1:$C$6,3,0)</f>
        <v>Carrera Administrativa</v>
      </c>
      <c r="F574" s="7" t="str">
        <f>VLOOKUP(D574,[1]Planta!$A$4:$AC$1049,8,0)</f>
        <v>BACHILLER ACADEMICO</v>
      </c>
      <c r="G574" s="7" t="str">
        <f>IF(VLOOKUP(D574,[1]Planta!$A$4:$AC$1049,10,0)=0," ",VLOOKUP(D574,[1]Planta!$A$4:$AC$1049,10,0))</f>
        <v/>
      </c>
      <c r="H574" s="8">
        <f>VLOOKUP(VLOOKUP(D574,[1]Planta!$A$4:$AC$1049,4,0),[1]Cargos!$A$1:$K$33,6,0)</f>
        <v>1318487</v>
      </c>
      <c r="I574" s="9"/>
    </row>
    <row r="575" spans="1:9" ht="15" x14ac:dyDescent="0.2">
      <c r="A575" s="7" t="str">
        <f>VLOOKUP(D575,[1]Planta!$A$4:$AC$1049,4,0)</f>
        <v>PROFESIONAL UNIVERSITARIO 219 1</v>
      </c>
      <c r="B575" s="7" t="str">
        <f>TRIM(CONCATENATE(VLOOKUP(D575,[2]EMPLEOS!$J$9:$M$1054,3,0), " ", VLOOKUP(D575,[2]EMPLEOS!$J$9:$M$1054,4,0)))</f>
        <v>FORERO SANTAMARIA</v>
      </c>
      <c r="C575" s="7" t="str">
        <f>VLOOKUP(D575,[2]EMPLEOS!$J$9:$M$1054,2,0)</f>
        <v>YENNY ROCIO</v>
      </c>
      <c r="D575" s="12">
        <v>52072403</v>
      </c>
      <c r="E575" s="7" t="str">
        <f>VLOOKUP(VLOOKUP(D575,[1]Planta!$A$4:$AC$1049,16,0),[1]TipoVinculacion!$A$1:$C$6,3,0)</f>
        <v>Provisional</v>
      </c>
      <c r="F575" s="7" t="str">
        <f>VLOOKUP(D575,[1]Planta!$A$4:$AC$1049,8,0)</f>
        <v>ADMINISTRADOR DE EMPRESAS</v>
      </c>
      <c r="G575" s="7" t="str">
        <f>IF(VLOOKUP(D575,[1]Planta!$A$4:$AC$1049,10,0)=0," ",VLOOKUP(D575,[1]Planta!$A$4:$AC$1049,10,0))</f>
        <v>ALTA GERENCIA</v>
      </c>
      <c r="H575" s="8">
        <f>VLOOKUP(VLOOKUP(D575,[1]Planta!$A$4:$AC$1049,4,0),[1]Cargos!$A$1:$K$33,6,0)</f>
        <v>3249703</v>
      </c>
      <c r="I575" s="9"/>
    </row>
    <row r="576" spans="1:9" ht="15" x14ac:dyDescent="0.2">
      <c r="A576" s="7" t="str">
        <f>VLOOKUP(D576,[1]Planta!$A$4:$AC$1049,4,0)</f>
        <v>PROFESIONAL ESPECIALIZADO 222 7</v>
      </c>
      <c r="B576" s="7" t="str">
        <f>TRIM(CONCATENATE(VLOOKUP(D576,[2]EMPLEOS!$J$9:$M$1054,3,0), " ", VLOOKUP(D576,[2]EMPLEOS!$J$9:$M$1054,4,0)))</f>
        <v>TAMAYO JOVEN</v>
      </c>
      <c r="C576" s="7" t="str">
        <f>VLOOKUP(D576,[2]EMPLEOS!$J$9:$M$1054,2,0)</f>
        <v>MARTHA LUCIA</v>
      </c>
      <c r="D576" s="12">
        <v>52086417</v>
      </c>
      <c r="E576" s="7" t="str">
        <f>VLOOKUP(VLOOKUP(D576,[1]Planta!$A$4:$AC$1049,16,0),[1]TipoVinculacion!$A$1:$C$6,3,0)</f>
        <v>Carrera Administrativa</v>
      </c>
      <c r="F576" s="7" t="str">
        <f>VLOOKUP(D576,[1]Planta!$A$4:$AC$1049,8,0)</f>
        <v>ABOGADO</v>
      </c>
      <c r="G576" s="7" t="str">
        <f>IF(VLOOKUP(D576,[1]Planta!$A$4:$AC$1049,10,0)=0," ",VLOOKUP(D576,[1]Planta!$A$4:$AC$1049,10,0))</f>
        <v>DERECHO ADMINISTRATIVO</v>
      </c>
      <c r="H576" s="8">
        <f>VLOOKUP(VLOOKUP(D576,[1]Planta!$A$4:$AC$1049,4,0),[1]Cargos!$A$1:$K$33,6,0)</f>
        <v>4143561</v>
      </c>
      <c r="I576" s="9"/>
    </row>
    <row r="577" spans="1:9" ht="15" x14ac:dyDescent="0.2">
      <c r="A577" s="7" t="str">
        <f>VLOOKUP(D577,[1]Planta!$A$4:$AC$1049,4,0)</f>
        <v>PROFESIONAL ESPECIALIZADO 222 5</v>
      </c>
      <c r="B577" s="7" t="str">
        <f>TRIM(CONCATENATE(VLOOKUP(D577,[2]EMPLEOS!$J$9:$M$1054,3,0), " ", VLOOKUP(D577,[2]EMPLEOS!$J$9:$M$1054,4,0)))</f>
        <v>LOPEZ CLARO</v>
      </c>
      <c r="C577" s="7" t="str">
        <f>VLOOKUP(D577,[2]EMPLEOS!$J$9:$M$1054,2,0)</f>
        <v>RUTH HELENA</v>
      </c>
      <c r="D577" s="12">
        <v>52096037</v>
      </c>
      <c r="E577" s="7" t="str">
        <f>VLOOKUP(VLOOKUP(D577,[1]Planta!$A$4:$AC$1049,16,0),[1]TipoVinculacion!$A$1:$C$6,3,0)</f>
        <v>Carrera Administrativa</v>
      </c>
      <c r="F577" s="7" t="str">
        <f>VLOOKUP(D577,[1]Planta!$A$4:$AC$1049,8,0)</f>
        <v>PROFESIONAL EN RELACIONES INTERNACIONALES</v>
      </c>
      <c r="G577" s="7" t="str">
        <f>IF(VLOOKUP(D577,[1]Planta!$A$4:$AC$1049,10,0)=0," ",VLOOKUP(D577,[1]Planta!$A$4:$AC$1049,10,0))</f>
        <v>NEGOCIACION Y RELACIONES INTERNACIONALES</v>
      </c>
      <c r="H577" s="8">
        <f>VLOOKUP(VLOOKUP(D577,[1]Planta!$A$4:$AC$1049,4,0),[1]Cargos!$A$1:$K$33,6,0)</f>
        <v>3834513</v>
      </c>
      <c r="I577" s="9"/>
    </row>
    <row r="578" spans="1:9" ht="15" x14ac:dyDescent="0.2">
      <c r="A578" s="7" t="str">
        <f>VLOOKUP(D578,[1]Planta!$A$4:$AC$1049,4,0)</f>
        <v>SECRETARIO 440 8</v>
      </c>
      <c r="B578" s="7" t="str">
        <f>TRIM(CONCATENATE(VLOOKUP(D578,[2]EMPLEOS!$J$9:$M$1054,3,0), " ", VLOOKUP(D578,[2]EMPLEOS!$J$9:$M$1054,4,0)))</f>
        <v>BERNAL GUTIERREZ</v>
      </c>
      <c r="C578" s="7" t="str">
        <f>VLOOKUP(D578,[2]EMPLEOS!$J$9:$M$1054,2,0)</f>
        <v>NELSY MIREYA</v>
      </c>
      <c r="D578" s="12">
        <v>52096637</v>
      </c>
      <c r="E578" s="7" t="str">
        <f>VLOOKUP(VLOOKUP(D578,[1]Planta!$A$4:$AC$1049,16,0),[1]TipoVinculacion!$A$1:$C$6,3,0)</f>
        <v>Carrera Administrativa</v>
      </c>
      <c r="F578" s="7" t="str">
        <f>VLOOKUP(D578,[1]Planta!$A$4:$AC$1049,8,0)</f>
        <v>BACHILLER INDUSTRIAL, TECNOLOGO EN INGENIERIA INDUSTRIAL</v>
      </c>
      <c r="G578" s="7" t="str">
        <f>IF(VLOOKUP(D578,[1]Planta!$A$4:$AC$1049,10,0)=0," ",VLOOKUP(D578,[1]Planta!$A$4:$AC$1049,10,0))</f>
        <v/>
      </c>
      <c r="H578" s="8">
        <f>VLOOKUP(VLOOKUP(D578,[1]Planta!$A$4:$AC$1049,4,0),[1]Cargos!$A$1:$K$33,6,0)</f>
        <v>2314319</v>
      </c>
      <c r="I578" s="9"/>
    </row>
    <row r="579" spans="1:9" ht="15" x14ac:dyDescent="0.2">
      <c r="A579" s="7" t="str">
        <f>VLOOKUP(D579,[1]Planta!$A$4:$AC$1049,4,0)</f>
        <v>PROFESIONAL ESPECIALIZADO 222 7</v>
      </c>
      <c r="B579" s="7" t="str">
        <f>TRIM(CONCATENATE(VLOOKUP(D579,[2]EMPLEOS!$J$9:$M$1054,3,0), " ", VLOOKUP(D579,[2]EMPLEOS!$J$9:$M$1054,4,0)))</f>
        <v>BELTRAN VELASQUEZ</v>
      </c>
      <c r="C579" s="7" t="str">
        <f>VLOOKUP(D579,[2]EMPLEOS!$J$9:$M$1054,2,0)</f>
        <v>EMMA LILIANA</v>
      </c>
      <c r="D579" s="12">
        <v>52104227</v>
      </c>
      <c r="E579" s="7" t="str">
        <f>VLOOKUP(VLOOKUP(D579,[1]Planta!$A$4:$AC$1049,16,0),[1]TipoVinculacion!$A$1:$C$6,3,0)</f>
        <v>Carrera Administrativa</v>
      </c>
      <c r="F579" s="7" t="str">
        <f>VLOOKUP(D579,[1]Planta!$A$4:$AC$1049,8,0)</f>
        <v>INGENIERO CATASTRAL Y GEODESTA</v>
      </c>
      <c r="G579" s="7" t="str">
        <f>IF(VLOOKUP(D579,[1]Planta!$A$4:$AC$1049,10,0)=0," ",VLOOKUP(D579,[1]Planta!$A$4:$AC$1049,10,0))</f>
        <v>ADMINISTRACION DE OBRAS CIVILES</v>
      </c>
      <c r="H579" s="8">
        <f>VLOOKUP(VLOOKUP(D579,[1]Planta!$A$4:$AC$1049,4,0),[1]Cargos!$A$1:$K$33,6,0)</f>
        <v>4143561</v>
      </c>
      <c r="I579" s="9"/>
    </row>
    <row r="580" spans="1:9" ht="15" x14ac:dyDescent="0.2">
      <c r="A580" s="7" t="str">
        <f>VLOOKUP(D580,[1]Planta!$A$4:$AC$1049,4,0)</f>
        <v>TECNICO OPERATIVO 314 3</v>
      </c>
      <c r="B580" s="7" t="str">
        <f>TRIM(CONCATENATE(VLOOKUP(D580,[2]EMPLEOS!$J$9:$M$1054,3,0), " ", VLOOKUP(D580,[2]EMPLEOS!$J$9:$M$1054,4,0)))</f>
        <v>GIRALDO PAEZ</v>
      </c>
      <c r="C580" s="7" t="str">
        <f>VLOOKUP(D580,[2]EMPLEOS!$J$9:$M$1054,2,0)</f>
        <v>RUBY ESPERANZA</v>
      </c>
      <c r="D580" s="12">
        <v>52108013</v>
      </c>
      <c r="E580" s="7" t="str">
        <f>VLOOKUP(VLOOKUP(D580,[1]Planta!$A$4:$AC$1049,16,0),[1]TipoVinculacion!$A$1:$C$6,3,0)</f>
        <v>Carrera Administrativa</v>
      </c>
      <c r="F580" s="7" t="str">
        <f>VLOOKUP(D580,[1]Planta!$A$4:$AC$1049,8,0)</f>
        <v>TECNOLOGO EN GESTION ADMINISTRATIVA</v>
      </c>
      <c r="G580" s="7" t="str">
        <f>IF(VLOOKUP(D580,[1]Planta!$A$4:$AC$1049,10,0)=0," ",VLOOKUP(D580,[1]Planta!$A$4:$AC$1049,10,0))</f>
        <v/>
      </c>
      <c r="H580" s="8">
        <f>VLOOKUP(VLOOKUP(D580,[1]Planta!$A$4:$AC$1049,4,0),[1]Cargos!$A$1:$K$33,6,0)</f>
        <v>2367588</v>
      </c>
      <c r="I580" s="9"/>
    </row>
    <row r="581" spans="1:9" ht="15" x14ac:dyDescent="0.2">
      <c r="A581" s="7" t="str">
        <f>VLOOKUP(D581,[1]Planta!$A$4:$AC$1049,4,0)</f>
        <v>AUXILIAR DE SERVICIOS GENERALES 470 1</v>
      </c>
      <c r="B581" s="7" t="str">
        <f>TRIM(CONCATENATE(VLOOKUP(D581,[2]EMPLEOS!$J$9:$M$1054,3,0), " ", VLOOKUP(D581,[2]EMPLEOS!$J$9:$M$1054,4,0)))</f>
        <v>GONZALEZ 0</v>
      </c>
      <c r="C581" s="7" t="str">
        <f>VLOOKUP(D581,[2]EMPLEOS!$J$9:$M$1054,2,0)</f>
        <v>SANDRA PATRICIA</v>
      </c>
      <c r="D581" s="12">
        <v>52129220</v>
      </c>
      <c r="E581" s="7" t="str">
        <f>VLOOKUP(VLOOKUP(D581,[1]Planta!$A$4:$AC$1049,16,0),[1]TipoVinculacion!$A$1:$C$6,3,0)</f>
        <v>Carrera Administrativa</v>
      </c>
      <c r="F581" s="7" t="str">
        <f>VLOOKUP(D581,[1]Planta!$A$4:$AC$1049,8,0)</f>
        <v>BACHILLER ACADEMICO</v>
      </c>
      <c r="G581" s="7" t="str">
        <f>IF(VLOOKUP(D581,[1]Planta!$A$4:$AC$1049,10,0)=0," ",VLOOKUP(D581,[1]Planta!$A$4:$AC$1049,10,0))</f>
        <v/>
      </c>
      <c r="H581" s="8">
        <f>VLOOKUP(VLOOKUP(D581,[1]Planta!$A$4:$AC$1049,4,0),[1]Cargos!$A$1:$K$33,6,0)</f>
        <v>1318487</v>
      </c>
      <c r="I581" s="9"/>
    </row>
    <row r="582" spans="1:9" ht="15" x14ac:dyDescent="0.2">
      <c r="A582" s="7" t="str">
        <f>VLOOKUP(D582,[1]Planta!$A$4:$AC$1049,4,0)</f>
        <v>PROFESIONAL UNIVERSITARIO 219 3</v>
      </c>
      <c r="B582" s="7" t="str">
        <f>TRIM(CONCATENATE(VLOOKUP(D582,[2]EMPLEOS!$J$9:$M$1054,3,0), " ", VLOOKUP(D582,[2]EMPLEOS!$J$9:$M$1054,4,0)))</f>
        <v>TORRES MARTIN</v>
      </c>
      <c r="C582" s="7" t="str">
        <f>VLOOKUP(D582,[2]EMPLEOS!$J$9:$M$1054,2,0)</f>
        <v>CAROLINA IVETTE</v>
      </c>
      <c r="D582" s="12">
        <v>52144926</v>
      </c>
      <c r="E582" s="7" t="str">
        <f>VLOOKUP(VLOOKUP(D582,[1]Planta!$A$4:$AC$1049,16,0),[1]TipoVinculacion!$A$1:$C$6,3,0)</f>
        <v>Carrera Administrativa</v>
      </c>
      <c r="F582" s="7" t="str">
        <f>VLOOKUP(D582,[1]Planta!$A$4:$AC$1049,8,0)</f>
        <v>ARQUITECTO</v>
      </c>
      <c r="G582" s="7" t="str">
        <f>IF(VLOOKUP(D582,[1]Planta!$A$4:$AC$1049,10,0)=0," ",VLOOKUP(D582,[1]Planta!$A$4:$AC$1049,10,0))</f>
        <v>CONSERVACION Y RESTAURACION DEL PATRIMONIO ARQUITECTONICO</v>
      </c>
      <c r="H582" s="8">
        <f>VLOOKUP(VLOOKUP(D582,[1]Planta!$A$4:$AC$1049,4,0),[1]Cargos!$A$1:$K$33,6,0)</f>
        <v>3524263</v>
      </c>
      <c r="I582" s="9"/>
    </row>
    <row r="583" spans="1:9" ht="15" x14ac:dyDescent="0.2">
      <c r="A583" s="7" t="str">
        <f>VLOOKUP(D583,[1]Planta!$A$4:$AC$1049,4,0)</f>
        <v>DIRECTOR TECNICO 009 4</v>
      </c>
      <c r="B583" s="7" t="str">
        <f>TRIM(CONCATENATE(VLOOKUP(D583,[2]EMPLEOS!$J$9:$M$1054,3,0), " ", VLOOKUP(D583,[2]EMPLEOS!$J$9:$M$1054,4,0)))</f>
        <v>OVIEDO MUÑOZ</v>
      </c>
      <c r="C583" s="7" t="str">
        <f>VLOOKUP(D583,[2]EMPLEOS!$J$9:$M$1054,2,0)</f>
        <v>ALBA LUCY</v>
      </c>
      <c r="D583" s="12">
        <v>52145599</v>
      </c>
      <c r="E583" s="7" t="str">
        <f>VLOOKUP(VLOOKUP(D583,[1]Planta!$A$4:$AC$1049,16,0),[1]TipoVinculacion!$A$1:$C$6,3,0)</f>
        <v>Libre Nombramiento y Remoción</v>
      </c>
      <c r="F583" s="7" t="str">
        <f>VLOOKUP(D583,[1]Planta!$A$4:$AC$1049,8,0)</f>
        <v>ABOGADO</v>
      </c>
      <c r="G583" s="7" t="str">
        <f>IF(VLOOKUP(D583,[1]Planta!$A$4:$AC$1049,10,0)=0," ",VLOOKUP(D583,[1]Planta!$A$4:$AC$1049,10,0))</f>
        <v>DERECHO ADMINISTRATIVO Y CONSTITUCIONAL</v>
      </c>
      <c r="H583" s="8">
        <f>VLOOKUP(VLOOKUP(D583,[1]Planta!$A$4:$AC$1049,4,0),[1]Cargos!$A$1:$K$33,6,0)</f>
        <v>7193247</v>
      </c>
      <c r="I583" s="9"/>
    </row>
    <row r="584" spans="1:9" ht="15" x14ac:dyDescent="0.2">
      <c r="A584" s="7" t="str">
        <f>VLOOKUP(D584,[1]Planta!$A$4:$AC$1049,4,0)</f>
        <v>PROFESIONAL UNIVERSITARIO 219 3</v>
      </c>
      <c r="B584" s="7" t="str">
        <f>TRIM(CONCATENATE(VLOOKUP(D584,[2]EMPLEOS!$J$9:$M$1054,3,0), " ", VLOOKUP(D584,[2]EMPLEOS!$J$9:$M$1054,4,0)))</f>
        <v>CASTILLO ALBADAN</v>
      </c>
      <c r="C584" s="7" t="str">
        <f>VLOOKUP(D584,[2]EMPLEOS!$J$9:$M$1054,2,0)</f>
        <v>MONICA DEL PILAR</v>
      </c>
      <c r="D584" s="12">
        <v>52150076</v>
      </c>
      <c r="E584" s="7" t="str">
        <f>VLOOKUP(VLOOKUP(D584,[1]Planta!$A$4:$AC$1049,16,0),[1]TipoVinculacion!$A$1:$C$6,3,0)</f>
        <v>Carrera Administrativa</v>
      </c>
      <c r="F584" s="7" t="str">
        <f>VLOOKUP(D584,[1]Planta!$A$4:$AC$1049,8,0)</f>
        <v>ABOGADO</v>
      </c>
      <c r="G584" s="7" t="str">
        <f>IF(VLOOKUP(D584,[1]Planta!$A$4:$AC$1049,10,0)=0," ",VLOOKUP(D584,[1]Planta!$A$4:$AC$1049,10,0))</f>
        <v>DERECHO ADMINISTRATIVO</v>
      </c>
      <c r="H584" s="8">
        <f>VLOOKUP(VLOOKUP(D584,[1]Planta!$A$4:$AC$1049,4,0),[1]Cargos!$A$1:$K$33,6,0)</f>
        <v>3524263</v>
      </c>
      <c r="I584" s="9"/>
    </row>
    <row r="585" spans="1:9" ht="15" x14ac:dyDescent="0.2">
      <c r="A585" s="7" t="str">
        <f>VLOOKUP(D585,[1]Planta!$A$4:$AC$1049,4,0)</f>
        <v>PROFESIONAL ESPECIALIZADO 222 7</v>
      </c>
      <c r="B585" s="7" t="str">
        <f>TRIM(CONCATENATE(VLOOKUP(D585,[2]EMPLEOS!$J$9:$M$1054,3,0), " ", VLOOKUP(D585,[2]EMPLEOS!$J$9:$M$1054,4,0)))</f>
        <v>GOMEZ ALVARADO</v>
      </c>
      <c r="C585" s="7" t="str">
        <f>VLOOKUP(D585,[2]EMPLEOS!$J$9:$M$1054,2,0)</f>
        <v>ELIA ROCIO</v>
      </c>
      <c r="D585" s="12">
        <v>52173768</v>
      </c>
      <c r="E585" s="7" t="str">
        <f>VLOOKUP(VLOOKUP(D585,[1]Planta!$A$4:$AC$1049,16,0),[1]TipoVinculacion!$A$1:$C$6,3,0)</f>
        <v>Carrera Administrativa</v>
      </c>
      <c r="F585" s="7" t="str">
        <f>VLOOKUP(D585,[1]Planta!$A$4:$AC$1049,8,0)</f>
        <v>INGENIERO INDUSTRIAL</v>
      </c>
      <c r="G585" s="7" t="str">
        <f>IF(VLOOKUP(D585,[1]Planta!$A$4:$AC$1049,10,0)=0," ",VLOOKUP(D585,[1]Planta!$A$4:$AC$1049,10,0))</f>
        <v>EVALUACION SOCIAL DE PROYECTOS; ADMINISTRACION Y GERENCIA DE SISTEMAS DE CALIDAD; GERENCIA PUBLICA</v>
      </c>
      <c r="H585" s="8">
        <f>VLOOKUP(VLOOKUP(D585,[1]Planta!$A$4:$AC$1049,4,0),[1]Cargos!$A$1:$K$33,6,0)</f>
        <v>4143561</v>
      </c>
      <c r="I585" s="9"/>
    </row>
    <row r="586" spans="1:9" ht="15" x14ac:dyDescent="0.2">
      <c r="A586" s="7" t="str">
        <f>VLOOKUP(D586,[1]Planta!$A$4:$AC$1049,4,0)</f>
        <v>SUBDIRECTOR TECNICO 068 3</v>
      </c>
      <c r="B586" s="7" t="str">
        <f>TRIM(CONCATENATE(VLOOKUP(D586,[2]EMPLEOS!$J$9:$M$1054,3,0), " ", VLOOKUP(D586,[2]EMPLEOS!$J$9:$M$1054,4,0)))</f>
        <v>VIASUS GAMBOA</v>
      </c>
      <c r="C586" s="7" t="str">
        <f>VLOOKUP(D586,[2]EMPLEOS!$J$9:$M$1054,2,0)</f>
        <v>NIDIAN YANETH</v>
      </c>
      <c r="D586" s="12">
        <v>52181349</v>
      </c>
      <c r="E586" s="7" t="str">
        <f>VLOOKUP(VLOOKUP(D586,[1]Planta!$A$4:$AC$1049,16,0),[1]TipoVinculacion!$A$1:$C$6,3,0)</f>
        <v>Libre Nombramiento y Remoción</v>
      </c>
      <c r="F586" s="7" t="str">
        <f>VLOOKUP(D586,[1]Planta!$A$4:$AC$1049,8,0)</f>
        <v>ECONOMISTA</v>
      </c>
      <c r="G586" s="7" t="str">
        <f>IF(VLOOKUP(D586,[1]Planta!$A$4:$AC$1049,10,0)=0," ",VLOOKUP(D586,[1]Planta!$A$4:$AC$1049,10,0))</f>
        <v>FINANZAS PUBLICAS NACIONAL Y TERRITORIALES</v>
      </c>
      <c r="H586" s="8">
        <f>VLOOKUP(VLOOKUP(D586,[1]Planta!$A$4:$AC$1049,4,0),[1]Cargos!$A$1:$K$33,6,0)</f>
        <v>6989664</v>
      </c>
      <c r="I586" s="9"/>
    </row>
    <row r="587" spans="1:9" ht="15" x14ac:dyDescent="0.2">
      <c r="A587" s="7" t="str">
        <f>VLOOKUP(D587,[1]Planta!$A$4:$AC$1049,4,0)</f>
        <v>PROFESIONAL ESPECIALIZADO 222 7</v>
      </c>
      <c r="B587" s="7" t="str">
        <f>TRIM(CONCATENATE(VLOOKUP(D587,[2]EMPLEOS!$J$9:$M$1054,3,0), " ", VLOOKUP(D587,[2]EMPLEOS!$J$9:$M$1054,4,0)))</f>
        <v>CONTRERAS CIFUENTES</v>
      </c>
      <c r="C587" s="7" t="str">
        <f>VLOOKUP(D587,[2]EMPLEOS!$J$9:$M$1054,2,0)</f>
        <v>ANA MILENA</v>
      </c>
      <c r="D587" s="12">
        <v>52207146</v>
      </c>
      <c r="E587" s="7" t="str">
        <f>VLOOKUP(VLOOKUP(D587,[1]Planta!$A$4:$AC$1049,16,0),[1]TipoVinculacion!$A$1:$C$6,3,0)</f>
        <v>Carrera Administrativa</v>
      </c>
      <c r="F587" s="7" t="str">
        <f>VLOOKUP(D587,[1]Planta!$A$4:$AC$1049,8,0)</f>
        <v>INGENIERO DE SISTEMAS CON ENFASIS EN SOFTWARE</v>
      </c>
      <c r="G587" s="7" t="str">
        <f>IF(VLOOKUP(D587,[1]Planta!$A$4:$AC$1049,10,0)=0," ",VLOOKUP(D587,[1]Planta!$A$4:$AC$1049,10,0))</f>
        <v>AUDITORIA DE SISTEMAS DE INFORMACION</v>
      </c>
      <c r="H587" s="8">
        <f>VLOOKUP(VLOOKUP(D587,[1]Planta!$A$4:$AC$1049,4,0),[1]Cargos!$A$1:$K$33,6,0)</f>
        <v>4143561</v>
      </c>
      <c r="I587" s="9"/>
    </row>
    <row r="588" spans="1:9" ht="15" x14ac:dyDescent="0.2">
      <c r="A588" s="7" t="str">
        <f>VLOOKUP(D588,[1]Planta!$A$4:$AC$1049,4,0)</f>
        <v>PROFESIONAL UNIVERSITARIO 219 3</v>
      </c>
      <c r="B588" s="7" t="str">
        <f>TRIM(CONCATENATE(VLOOKUP(D588,[2]EMPLEOS!$J$9:$M$1054,3,0), " ", VLOOKUP(D588,[2]EMPLEOS!$J$9:$M$1054,4,0)))</f>
        <v>TORRES OBANDO</v>
      </c>
      <c r="C588" s="7" t="str">
        <f>VLOOKUP(D588,[2]EMPLEOS!$J$9:$M$1054,2,0)</f>
        <v>MARIA PAOLA</v>
      </c>
      <c r="D588" s="12">
        <v>52214294</v>
      </c>
      <c r="E588" s="7" t="str">
        <f>VLOOKUP(VLOOKUP(D588,[1]Planta!$A$4:$AC$1049,16,0),[1]TipoVinculacion!$A$1:$C$6,3,0)</f>
        <v>Provisional</v>
      </c>
      <c r="F588" s="7" t="str">
        <f>VLOOKUP(D588,[1]Planta!$A$4:$AC$1049,8,0)</f>
        <v>ARQUITECTO</v>
      </c>
      <c r="G588" s="7" t="str">
        <f>IF(VLOOKUP(D588,[1]Planta!$A$4:$AC$1049,10,0)=0," ",VLOOKUP(D588,[1]Planta!$A$4:$AC$1049,10,0))</f>
        <v>PATOLOGIA DE LA CONSTRUCCION; MAGISTER EN RESTAURACION Y CONSERVACION DEL PATRIMONIO ARQUITECTONICO Y URBANO</v>
      </c>
      <c r="H588" s="8">
        <f>VLOOKUP(VLOOKUP(D588,[1]Planta!$A$4:$AC$1049,4,0),[1]Cargos!$A$1:$K$33,6,0)</f>
        <v>3524263</v>
      </c>
      <c r="I588" s="9"/>
    </row>
    <row r="589" spans="1:9" ht="15" x14ac:dyDescent="0.2">
      <c r="A589" s="7" t="str">
        <f>VLOOKUP(D589,[1]Planta!$A$4:$AC$1049,4,0)</f>
        <v>PROFESIONAL UNIVERSITARIO 219 1</v>
      </c>
      <c r="B589" s="7" t="str">
        <f>TRIM(CONCATENATE(VLOOKUP(D589,[2]EMPLEOS!$J$9:$M$1054,3,0), " ", VLOOKUP(D589,[2]EMPLEOS!$J$9:$M$1054,4,0)))</f>
        <v>CARDOZO HERRERA</v>
      </c>
      <c r="C589" s="7" t="str">
        <f>VLOOKUP(D589,[2]EMPLEOS!$J$9:$M$1054,2,0)</f>
        <v>NANCY LILIANA</v>
      </c>
      <c r="D589" s="12">
        <v>52215786</v>
      </c>
      <c r="E589" s="7" t="str">
        <f>VLOOKUP(VLOOKUP(D589,[1]Planta!$A$4:$AC$1049,16,0),[1]TipoVinculacion!$A$1:$C$6,3,0)</f>
        <v>Carrera Administrativa</v>
      </c>
      <c r="F589" s="7" t="str">
        <f>VLOOKUP(D589,[1]Planta!$A$4:$AC$1049,8,0)</f>
        <v>INGENIERO DE SISTEMAS</v>
      </c>
      <c r="G589" s="7" t="str">
        <f>IF(VLOOKUP(D589,[1]Planta!$A$4:$AC$1049,10,0)=0," ",VLOOKUP(D589,[1]Planta!$A$4:$AC$1049,10,0))</f>
        <v/>
      </c>
      <c r="H589" s="8">
        <f>VLOOKUP(VLOOKUP(D589,[1]Planta!$A$4:$AC$1049,4,0),[1]Cargos!$A$1:$K$33,6,0)</f>
        <v>3249703</v>
      </c>
      <c r="I589" s="9"/>
    </row>
    <row r="590" spans="1:9" ht="15" x14ac:dyDescent="0.2">
      <c r="A590" s="7" t="str">
        <f>VLOOKUP(D590,[1]Planta!$A$4:$AC$1049,4,0)</f>
        <v>PROFESIONAL UNIVERSITARIO 219 3</v>
      </c>
      <c r="B590" s="7" t="str">
        <f>TRIM(CONCATENATE(VLOOKUP(D590,[2]EMPLEOS!$J$9:$M$1054,3,0), " ", VLOOKUP(D590,[2]EMPLEOS!$J$9:$M$1054,4,0)))</f>
        <v>ALVAREZ VIÑUELA</v>
      </c>
      <c r="C590" s="7" t="str">
        <f>VLOOKUP(D590,[2]EMPLEOS!$J$9:$M$1054,2,0)</f>
        <v>KAROLD EDITH</v>
      </c>
      <c r="D590" s="12">
        <v>52216157</v>
      </c>
      <c r="E590" s="7" t="str">
        <f>VLOOKUP(VLOOKUP(D590,[1]Planta!$A$4:$AC$1049,16,0),[1]TipoVinculacion!$A$1:$C$6,3,0)</f>
        <v>Provisional</v>
      </c>
      <c r="F590" s="7" t="str">
        <f>VLOOKUP(D590,[1]Planta!$A$4:$AC$1049,8,0)</f>
        <v>ADMINISTRADOR DE EMPRESAS</v>
      </c>
      <c r="G590" s="7" t="str">
        <f>IF(VLOOKUP(D590,[1]Planta!$A$4:$AC$1049,10,0)=0," ",VLOOKUP(D590,[1]Planta!$A$4:$AC$1049,10,0))</f>
        <v>FINANZAS Y ADMINISTRACION PUBLICA</v>
      </c>
      <c r="H590" s="8">
        <f>VLOOKUP(VLOOKUP(D590,[1]Planta!$A$4:$AC$1049,4,0),[1]Cargos!$A$1:$K$33,6,0)</f>
        <v>3524263</v>
      </c>
      <c r="I590" s="9"/>
    </row>
    <row r="591" spans="1:9" ht="15" x14ac:dyDescent="0.2">
      <c r="A591" s="7" t="str">
        <f>VLOOKUP(D591,[1]Planta!$A$4:$AC$1049,4,0)</f>
        <v>PROFESIONAL ESPECIALIZADO 222 7</v>
      </c>
      <c r="B591" s="7" t="str">
        <f>TRIM(CONCATENATE(VLOOKUP(D591,[2]EMPLEOS!$J$9:$M$1054,3,0), " ", VLOOKUP(D591,[2]EMPLEOS!$J$9:$M$1054,4,0)))</f>
        <v>ORDUNA HOLGUIN</v>
      </c>
      <c r="C591" s="7" t="str">
        <f>VLOOKUP(D591,[2]EMPLEOS!$J$9:$M$1054,2,0)</f>
        <v>DORISNEY</v>
      </c>
      <c r="D591" s="12">
        <v>52218503</v>
      </c>
      <c r="E591" s="7" t="str">
        <f>VLOOKUP(VLOOKUP(D591,[1]Planta!$A$4:$AC$1049,16,0),[1]TipoVinculacion!$A$1:$C$6,3,0)</f>
        <v>Carrera Administrativa</v>
      </c>
      <c r="F591" s="7" t="str">
        <f>VLOOKUP(D591,[1]Planta!$A$4:$AC$1049,8,0)</f>
        <v>CONTADOR PUBLICO</v>
      </c>
      <c r="G591" s="7" t="str">
        <f>IF(VLOOKUP(D591,[1]Planta!$A$4:$AC$1049,10,0)=0," ",VLOOKUP(D591,[1]Planta!$A$4:$AC$1049,10,0))</f>
        <v>CIENCIAS TRIBUTARIAS</v>
      </c>
      <c r="H591" s="8">
        <f>VLOOKUP(VLOOKUP(D591,[1]Planta!$A$4:$AC$1049,4,0),[1]Cargos!$A$1:$K$33,6,0)</f>
        <v>4143561</v>
      </c>
      <c r="I591" s="9"/>
    </row>
    <row r="592" spans="1:9" ht="15" x14ac:dyDescent="0.2">
      <c r="A592" s="7" t="str">
        <f>VLOOKUP(D592,[1]Planta!$A$4:$AC$1049,4,0)</f>
        <v>AUXILIAR DE SERVICIOS GENERALES 470 1</v>
      </c>
      <c r="B592" s="7" t="str">
        <f>TRIM(CONCATENATE(VLOOKUP(D592,[2]EMPLEOS!$J$9:$M$1054,3,0), " ", VLOOKUP(D592,[2]EMPLEOS!$J$9:$M$1054,4,0)))</f>
        <v>GONZALEZ QUINTANA</v>
      </c>
      <c r="C592" s="7" t="str">
        <f>VLOOKUP(D592,[2]EMPLEOS!$J$9:$M$1054,2,0)</f>
        <v>MONICA ALEXANDRA</v>
      </c>
      <c r="D592" s="12">
        <v>52221872</v>
      </c>
      <c r="E592" s="7" t="str">
        <f>VLOOKUP(VLOOKUP(D592,[1]Planta!$A$4:$AC$1049,16,0),[1]TipoVinculacion!$A$1:$C$6,3,0)</f>
        <v>Carrera Administrativa</v>
      </c>
      <c r="F592" s="7" t="str">
        <f>VLOOKUP(D592,[1]Planta!$A$4:$AC$1049,8,0)</f>
        <v>BACHILLER ACADEMICO</v>
      </c>
      <c r="G592" s="7" t="str">
        <f>IF(VLOOKUP(D592,[1]Planta!$A$4:$AC$1049,10,0)=0," ",VLOOKUP(D592,[1]Planta!$A$4:$AC$1049,10,0))</f>
        <v/>
      </c>
      <c r="H592" s="8">
        <f>VLOOKUP(VLOOKUP(D592,[1]Planta!$A$4:$AC$1049,4,0),[1]Cargos!$A$1:$K$33,6,0)</f>
        <v>1318487</v>
      </c>
      <c r="I592" s="9"/>
    </row>
    <row r="593" spans="1:9" ht="15" x14ac:dyDescent="0.2">
      <c r="A593" s="7" t="str">
        <f>VLOOKUP(D593,[1]Planta!$A$4:$AC$1049,4,0)</f>
        <v>PROFESIONAL UNIVERSITARIO 219 3</v>
      </c>
      <c r="B593" s="7" t="str">
        <f>TRIM(CONCATENATE(VLOOKUP(D593,[2]EMPLEOS!$J$9:$M$1054,3,0), " ", VLOOKUP(D593,[2]EMPLEOS!$J$9:$M$1054,4,0)))</f>
        <v>MORALES PINEDO</v>
      </c>
      <c r="C593" s="7" t="str">
        <f>VLOOKUP(D593,[2]EMPLEOS!$J$9:$M$1054,2,0)</f>
        <v>CLAUDIA LILIANA</v>
      </c>
      <c r="D593" s="12">
        <v>52223942</v>
      </c>
      <c r="E593" s="7" t="str">
        <f>VLOOKUP(VLOOKUP(D593,[1]Planta!$A$4:$AC$1049,16,0),[1]TipoVinculacion!$A$1:$C$6,3,0)</f>
        <v>Carrera Administrativa</v>
      </c>
      <c r="F593" s="7" t="str">
        <f>VLOOKUP(D593,[1]Planta!$A$4:$AC$1049,8,0)</f>
        <v>COMUNICADOR SOCIAL</v>
      </c>
      <c r="G593" s="7" t="str">
        <f>IF(VLOOKUP(D593,[1]Planta!$A$4:$AC$1049,10,0)=0," ",VLOOKUP(D593,[1]Planta!$A$4:$AC$1049,10,0))</f>
        <v/>
      </c>
      <c r="H593" s="8">
        <f>VLOOKUP(VLOOKUP(D593,[1]Planta!$A$4:$AC$1049,4,0),[1]Cargos!$A$1:$K$33,6,0)</f>
        <v>3524263</v>
      </c>
      <c r="I593" s="9"/>
    </row>
    <row r="594" spans="1:9" ht="15" x14ac:dyDescent="0.2">
      <c r="A594" s="7" t="str">
        <f>VLOOKUP(D594,[1]Planta!$A$4:$AC$1049,4,0)</f>
        <v>TECNICO OPERATIVO 314 5</v>
      </c>
      <c r="B594" s="7" t="str">
        <f>TRIM(CONCATENATE(VLOOKUP(D594,[2]EMPLEOS!$J$9:$M$1054,3,0), " ", VLOOKUP(D594,[2]EMPLEOS!$J$9:$M$1054,4,0)))</f>
        <v>AGUILAR ROJAS</v>
      </c>
      <c r="C594" s="7" t="str">
        <f>VLOOKUP(D594,[2]EMPLEOS!$J$9:$M$1054,2,0)</f>
        <v>DIANA PATRICIA</v>
      </c>
      <c r="D594" s="12">
        <v>52228348</v>
      </c>
      <c r="E594" s="7" t="str">
        <f>VLOOKUP(VLOOKUP(D594,[1]Planta!$A$4:$AC$1049,16,0),[1]TipoVinculacion!$A$1:$C$6,3,0)</f>
        <v>Periodo de Prueba</v>
      </c>
      <c r="F594" s="7" t="str">
        <f>VLOOKUP(D594,[1]Planta!$A$4:$AC$1049,8,0)</f>
        <v>LICENCIADO EN FILOLOGIA E IDIOMAS</v>
      </c>
      <c r="G594" s="7" t="str">
        <f>IF(VLOOKUP(D594,[1]Planta!$A$4:$AC$1049,10,0)=0," ",VLOOKUP(D594,[1]Planta!$A$4:$AC$1049,10,0))</f>
        <v/>
      </c>
      <c r="H594" s="8">
        <f>VLOOKUP(VLOOKUP(D594,[1]Planta!$A$4:$AC$1049,4,0),[1]Cargos!$A$1:$K$33,6,0)</f>
        <v>2517786</v>
      </c>
      <c r="I594" s="9"/>
    </row>
    <row r="595" spans="1:9" ht="15" x14ac:dyDescent="0.2">
      <c r="A595" s="7" t="str">
        <f>VLOOKUP(D595,[1]Planta!$A$4:$AC$1049,4,0)</f>
        <v>AUXILIAR ADMINISTRATIVO 407 4</v>
      </c>
      <c r="B595" s="7" t="str">
        <f>TRIM(CONCATENATE(VLOOKUP(D595,[2]EMPLEOS!$J$9:$M$1054,3,0), " ", VLOOKUP(D595,[2]EMPLEOS!$J$9:$M$1054,4,0)))</f>
        <v>VARGAS GUERRRERO</v>
      </c>
      <c r="C595" s="7" t="str">
        <f>VLOOKUP(D595,[2]EMPLEOS!$J$9:$M$1054,2,0)</f>
        <v>YANETH</v>
      </c>
      <c r="D595" s="12">
        <v>52232581</v>
      </c>
      <c r="E595" s="7" t="str">
        <f>VLOOKUP(VLOOKUP(D595,[1]Planta!$A$4:$AC$1049,16,0),[1]TipoVinculacion!$A$1:$C$6,3,0)</f>
        <v>Provisional</v>
      </c>
      <c r="F595" s="7" t="str">
        <f>VLOOKUP(D595,[1]Planta!$A$4:$AC$1049,8,0)</f>
        <v>CONTADOR PUBLICO</v>
      </c>
      <c r="G595" s="7" t="str">
        <f>IF(VLOOKUP(D595,[1]Planta!$A$4:$AC$1049,10,0)=0," ",VLOOKUP(D595,[1]Planta!$A$4:$AC$1049,10,0))</f>
        <v xml:space="preserve"> </v>
      </c>
      <c r="H595" s="8">
        <f>VLOOKUP(VLOOKUP(D595,[1]Planta!$A$4:$AC$1049,4,0),[1]Cargos!$A$1:$K$33,6,0)</f>
        <v>1579261</v>
      </c>
      <c r="I595" s="9"/>
    </row>
    <row r="596" spans="1:9" ht="15" x14ac:dyDescent="0.2">
      <c r="A596" s="7" t="str">
        <f>VLOOKUP(D596,[1]Planta!$A$4:$AC$1049,4,0)</f>
        <v>AUXILIAR ADMINISTRATIVO 407 3</v>
      </c>
      <c r="B596" s="7" t="str">
        <f>TRIM(CONCATENATE(VLOOKUP(D596,[2]EMPLEOS!$J$9:$M$1054,3,0), " ", VLOOKUP(D596,[2]EMPLEOS!$J$9:$M$1054,4,0)))</f>
        <v>AGUDELO ARDILA</v>
      </c>
      <c r="C596" s="7" t="str">
        <f>VLOOKUP(D596,[2]EMPLEOS!$J$9:$M$1054,2,0)</f>
        <v>ANGELICA MARIA</v>
      </c>
      <c r="D596" s="12">
        <v>52240722</v>
      </c>
      <c r="E596" s="7" t="str">
        <f>VLOOKUP(VLOOKUP(D596,[1]Planta!$A$4:$AC$1049,16,0),[1]TipoVinculacion!$A$1:$C$6,3,0)</f>
        <v>Provisional</v>
      </c>
      <c r="F596" s="7" t="str">
        <f>VLOOKUP(D596,[1]Planta!$A$4:$AC$1049,8,0)</f>
        <v>TECNICO LABORAL EN ADMINISTRACION EMPRESARIAL</v>
      </c>
      <c r="G596" s="7" t="str">
        <f>IF(VLOOKUP(D596,[1]Planta!$A$4:$AC$1049,10,0)=0," ",VLOOKUP(D596,[1]Planta!$A$4:$AC$1049,10,0))</f>
        <v/>
      </c>
      <c r="H596" s="8">
        <f>VLOOKUP(VLOOKUP(D596,[1]Planta!$A$4:$AC$1049,4,0),[1]Cargos!$A$1:$K$33,6,0)</f>
        <v>1555886</v>
      </c>
      <c r="I596" s="9"/>
    </row>
    <row r="597" spans="1:9" ht="15" x14ac:dyDescent="0.2">
      <c r="A597" s="7" t="str">
        <f>VLOOKUP(D597,[1]Planta!$A$4:$AC$1049,4,0)</f>
        <v>SUBDIRECTOR TECNICO 068 3</v>
      </c>
      <c r="B597" s="7" t="str">
        <f>TRIM(CONCATENATE(VLOOKUP(D597,[2]EMPLEOS!$J$9:$M$1054,3,0), " ", VLOOKUP(D597,[2]EMPLEOS!$J$9:$M$1054,4,0)))</f>
        <v>RAMIREZ MURILLO</v>
      </c>
      <c r="C597" s="7" t="str">
        <f>VLOOKUP(D597,[2]EMPLEOS!$J$9:$M$1054,2,0)</f>
        <v>SUGEY OLIVA</v>
      </c>
      <c r="D597" s="12">
        <v>52260024</v>
      </c>
      <c r="E597" s="7" t="str">
        <f>VLOOKUP(VLOOKUP(D597,[1]Planta!$A$4:$AC$1049,16,0),[1]TipoVinculacion!$A$1:$C$6,3,0)</f>
        <v>Libre Nombramiento y Remoción</v>
      </c>
      <c r="F597" s="7" t="str">
        <f>VLOOKUP(D597,[1]Planta!$A$4:$AC$1049,8,0)</f>
        <v>ODONTOLOGO</v>
      </c>
      <c r="G597" s="7" t="str">
        <f>IF(VLOOKUP(D597,[1]Planta!$A$4:$AC$1049,10,0)=0," ",VLOOKUP(D597,[1]Planta!$A$4:$AC$1049,10,0))</f>
        <v>SALUD PUBLICA; AUDITORIA EN SALUD</v>
      </c>
      <c r="H597" s="8">
        <f>VLOOKUP(VLOOKUP(D597,[1]Planta!$A$4:$AC$1049,4,0),[1]Cargos!$A$1:$K$33,6,0)</f>
        <v>6989664</v>
      </c>
      <c r="I597" s="9"/>
    </row>
    <row r="598" spans="1:9" ht="15" x14ac:dyDescent="0.2">
      <c r="A598" s="7" t="str">
        <f>VLOOKUP(D598,[1]Planta!$A$4:$AC$1049,4,0)</f>
        <v>PROFESIONAL UNIVERSITARIO 219 1</v>
      </c>
      <c r="B598" s="7" t="str">
        <f>TRIM(CONCATENATE(VLOOKUP(D598,[2]EMPLEOS!$J$9:$M$1054,3,0), " ", VLOOKUP(D598,[2]EMPLEOS!$J$9:$M$1054,4,0)))</f>
        <v>TRIANA ALVAREZ</v>
      </c>
      <c r="C598" s="7" t="str">
        <f>VLOOKUP(D598,[2]EMPLEOS!$J$9:$M$1054,2,0)</f>
        <v>NATALIA ANDREA</v>
      </c>
      <c r="D598" s="12">
        <v>52260568</v>
      </c>
      <c r="E598" s="7" t="str">
        <f>VLOOKUP(VLOOKUP(D598,[1]Planta!$A$4:$AC$1049,16,0),[1]TipoVinculacion!$A$1:$C$6,3,0)</f>
        <v>Provisional</v>
      </c>
      <c r="F598" s="7" t="str">
        <f>VLOOKUP(D598,[1]Planta!$A$4:$AC$1049,8,0)</f>
        <v>PROFESIONAL EN RELACIONES INTERNACIONALES</v>
      </c>
      <c r="G598" s="7" t="str">
        <f>IF(VLOOKUP(D598,[1]Planta!$A$4:$AC$1049,10,0)=0," ",VLOOKUP(D598,[1]Planta!$A$4:$AC$1049,10,0))</f>
        <v/>
      </c>
      <c r="H598" s="8">
        <f>VLOOKUP(VLOOKUP(D598,[1]Planta!$A$4:$AC$1049,4,0),[1]Cargos!$A$1:$K$33,6,0)</f>
        <v>3249703</v>
      </c>
      <c r="I598" s="9"/>
    </row>
    <row r="599" spans="1:9" ht="15" x14ac:dyDescent="0.2">
      <c r="A599" s="7" t="str">
        <f>VLOOKUP(D599,[1]Planta!$A$4:$AC$1049,4,0)</f>
        <v>PROFESIONAL UNIVERSITARIO 219 3</v>
      </c>
      <c r="B599" s="7" t="str">
        <f>TRIM(CONCATENATE(VLOOKUP(D599,[2]EMPLEOS!$J$9:$M$1054,3,0), " ", VLOOKUP(D599,[2]EMPLEOS!$J$9:$M$1054,4,0)))</f>
        <v>MARTINEZ CHOACHI</v>
      </c>
      <c r="C599" s="7" t="str">
        <f>VLOOKUP(D599,[2]EMPLEOS!$J$9:$M$1054,2,0)</f>
        <v>DIANA MARCELA</v>
      </c>
      <c r="D599" s="12">
        <v>52262607</v>
      </c>
      <c r="E599" s="7" t="str">
        <f>VLOOKUP(VLOOKUP(D599,[1]Planta!$A$4:$AC$1049,16,0),[1]TipoVinculacion!$A$1:$C$6,3,0)</f>
        <v>Carrera Administrativa</v>
      </c>
      <c r="F599" s="7" t="str">
        <f>VLOOKUP(D599,[1]Planta!$A$4:$AC$1049,8,0)</f>
        <v>ADMINISTRADOR DE EMPRESAS</v>
      </c>
      <c r="G599" s="7" t="str">
        <f>IF(VLOOKUP(D599,[1]Planta!$A$4:$AC$1049,10,0)=0," ",VLOOKUP(D599,[1]Planta!$A$4:$AC$1049,10,0))</f>
        <v>ADMINISTRACION FINANCIERA</v>
      </c>
      <c r="H599" s="8">
        <f>VLOOKUP(VLOOKUP(D599,[1]Planta!$A$4:$AC$1049,4,0),[1]Cargos!$A$1:$K$33,6,0)</f>
        <v>3524263</v>
      </c>
      <c r="I599" s="9"/>
    </row>
    <row r="600" spans="1:9" ht="15" x14ac:dyDescent="0.2">
      <c r="A600" s="7" t="str">
        <f>VLOOKUP(D600,[1]Planta!$A$4:$AC$1049,4,0)</f>
        <v>PROFESIONAL ESPECIALIZADO 222 7</v>
      </c>
      <c r="B600" s="7" t="str">
        <f>TRIM(CONCATENATE(VLOOKUP(D600,[2]EMPLEOS!$J$9:$M$1054,3,0), " ", VLOOKUP(D600,[2]EMPLEOS!$J$9:$M$1054,4,0)))</f>
        <v>PUENTES LATORRE</v>
      </c>
      <c r="C600" s="7" t="str">
        <f>VLOOKUP(D600,[2]EMPLEOS!$J$9:$M$1054,2,0)</f>
        <v>CLARA MONICA</v>
      </c>
      <c r="D600" s="12">
        <v>52263237</v>
      </c>
      <c r="E600" s="7" t="str">
        <f>VLOOKUP(VLOOKUP(D600,[1]Planta!$A$4:$AC$1049,16,0),[1]TipoVinculacion!$A$1:$C$6,3,0)</f>
        <v>Carrera Administrativa</v>
      </c>
      <c r="F600" s="7" t="str">
        <f>VLOOKUP(D600,[1]Planta!$A$4:$AC$1049,8,0)</f>
        <v>INGENIERO DE ALIMENTOS</v>
      </c>
      <c r="G600" s="7" t="str">
        <f>IF(VLOOKUP(D600,[1]Planta!$A$4:$AC$1049,10,0)=0," ",VLOOKUP(D600,[1]Planta!$A$4:$AC$1049,10,0))</f>
        <v>GERENCIA EN SALUD PUBLICA; GESTION PUBLICA</v>
      </c>
      <c r="H600" s="8">
        <f>VLOOKUP(VLOOKUP(D600,[1]Planta!$A$4:$AC$1049,4,0),[1]Cargos!$A$1:$K$33,6,0)</f>
        <v>4143561</v>
      </c>
      <c r="I600" s="9"/>
    </row>
    <row r="601" spans="1:9" ht="15" x14ac:dyDescent="0.2">
      <c r="A601" s="7" t="str">
        <f>VLOOKUP(D601,[1]Planta!$A$4:$AC$1049,4,0)</f>
        <v>GERENTE 039 1</v>
      </c>
      <c r="B601" s="7" t="str">
        <f>TRIM(CONCATENATE(VLOOKUP(D601,[2]EMPLEOS!$J$9:$M$1054,3,0), " ", VLOOKUP(D601,[2]EMPLEOS!$J$9:$M$1054,4,0)))</f>
        <v>GUTIERREZ VALENCIA</v>
      </c>
      <c r="C601" s="7" t="str">
        <f>VLOOKUP(D601,[2]EMPLEOS!$J$9:$M$1054,2,0)</f>
        <v>PAOLA</v>
      </c>
      <c r="D601" s="12">
        <v>52265349</v>
      </c>
      <c r="E601" s="7" t="str">
        <f>VLOOKUP(VLOOKUP(D601,[1]Planta!$A$4:$AC$1049,16,0),[1]TipoVinculacion!$A$1:$C$6,3,0)</f>
        <v>Libre Nombramiento y Remoción</v>
      </c>
      <c r="F601" s="7" t="str">
        <f>VLOOKUP(D601,[1]Planta!$A$4:$AC$1049,8,0)</f>
        <v>ECONOMISTA</v>
      </c>
      <c r="G601" s="7" t="str">
        <f>IF(VLOOKUP(D601,[1]Planta!$A$4:$AC$1049,10,0)=0," ",VLOOKUP(D601,[1]Planta!$A$4:$AC$1049,10,0))</f>
        <v>GESTION PUBLICA</v>
      </c>
      <c r="H601" s="8">
        <f>VLOOKUP(VLOOKUP(D601,[1]Planta!$A$4:$AC$1049,4,0),[1]Cargos!$A$1:$K$33,6,0)</f>
        <v>5736338</v>
      </c>
      <c r="I601" s="9"/>
    </row>
    <row r="602" spans="1:9" ht="15" x14ac:dyDescent="0.2">
      <c r="A602" s="7" t="str">
        <f>VLOOKUP(D602,[1]Planta!$A$4:$AC$1049,4,0)</f>
        <v>PROFESIONAL ESPECIALIZADO 222 7</v>
      </c>
      <c r="B602" s="7" t="str">
        <f>TRIM(CONCATENATE(VLOOKUP(D602,[2]EMPLEOS!$J$9:$M$1054,3,0), " ", VLOOKUP(D602,[2]EMPLEOS!$J$9:$M$1054,4,0)))</f>
        <v>GONZALEZ CORREDOR</v>
      </c>
      <c r="C602" s="7" t="str">
        <f>VLOOKUP(D602,[2]EMPLEOS!$J$9:$M$1054,2,0)</f>
        <v>LILIANA</v>
      </c>
      <c r="D602" s="12">
        <v>52269973</v>
      </c>
      <c r="E602" s="7" t="str">
        <f>VLOOKUP(VLOOKUP(D602,[1]Planta!$A$4:$AC$1049,16,0),[1]TipoVinculacion!$A$1:$C$6,3,0)</f>
        <v>Carrera Administrativa</v>
      </c>
      <c r="F602" s="7" t="str">
        <f>VLOOKUP(D602,[1]Planta!$A$4:$AC$1049,8,0)</f>
        <v>PSICOLOGO</v>
      </c>
      <c r="G602" s="7" t="str">
        <f>IF(VLOOKUP(D602,[1]Planta!$A$4:$AC$1049,10,0)=0," ",VLOOKUP(D602,[1]Planta!$A$4:$AC$1049,10,0))</f>
        <v>PSICOLOGIA DE LAS ORGANIZACIONES; GESTION PUBLICA</v>
      </c>
      <c r="H602" s="8">
        <f>VLOOKUP(VLOOKUP(D602,[1]Planta!$A$4:$AC$1049,4,0),[1]Cargos!$A$1:$K$33,6,0)</f>
        <v>4143561</v>
      </c>
      <c r="I602" s="9"/>
    </row>
    <row r="603" spans="1:9" ht="15" x14ac:dyDescent="0.2">
      <c r="A603" s="7" t="str">
        <f>VLOOKUP(D603,[1]Planta!$A$4:$AC$1049,4,0)</f>
        <v>SECRETARIO 440 8</v>
      </c>
      <c r="B603" s="7" t="str">
        <f>TRIM(CONCATENATE(VLOOKUP(D603,[2]EMPLEOS!$J$9:$M$1054,3,0), " ", VLOOKUP(D603,[2]EMPLEOS!$J$9:$M$1054,4,0)))</f>
        <v>SANCHEZ CARDENAS</v>
      </c>
      <c r="C603" s="7" t="str">
        <f>VLOOKUP(D603,[2]EMPLEOS!$J$9:$M$1054,2,0)</f>
        <v>SANDRA MARCELA</v>
      </c>
      <c r="D603" s="12">
        <v>52270867</v>
      </c>
      <c r="E603" s="7" t="str">
        <f>VLOOKUP(VLOOKUP(D603,[1]Planta!$A$4:$AC$1049,16,0),[1]TipoVinculacion!$A$1:$C$6,3,0)</f>
        <v>Carrera Administrativa</v>
      </c>
      <c r="F603" s="7" t="str">
        <f>VLOOKUP(D603,[1]Planta!$A$4:$AC$1049,8,0)</f>
        <v>BACHILLER ACADEMICO</v>
      </c>
      <c r="G603" s="7" t="str">
        <f>IF(VLOOKUP(D603,[1]Planta!$A$4:$AC$1049,10,0)=0," ",VLOOKUP(D603,[1]Planta!$A$4:$AC$1049,10,0))</f>
        <v/>
      </c>
      <c r="H603" s="8">
        <f>VLOOKUP(VLOOKUP(D603,[1]Planta!$A$4:$AC$1049,4,0),[1]Cargos!$A$1:$K$33,6,0)</f>
        <v>2314319</v>
      </c>
      <c r="I603" s="9"/>
    </row>
    <row r="604" spans="1:9" ht="15" x14ac:dyDescent="0.2">
      <c r="A604" s="7" t="str">
        <f>VLOOKUP(D604,[1]Planta!$A$4:$AC$1049,4,0)</f>
        <v>AUXILIAR ADMINISTRATIVO 407 3</v>
      </c>
      <c r="B604" s="7" t="str">
        <f>TRIM(CONCATENATE(VLOOKUP(D604,[2]EMPLEOS!$J$9:$M$1054,3,0), " ", VLOOKUP(D604,[2]EMPLEOS!$J$9:$M$1054,4,0)))</f>
        <v>ORTIZ FORERO</v>
      </c>
      <c r="C604" s="7" t="str">
        <f>VLOOKUP(D604,[2]EMPLEOS!$J$9:$M$1054,2,0)</f>
        <v>DIANA MARITZA</v>
      </c>
      <c r="D604" s="12">
        <v>52273050</v>
      </c>
      <c r="E604" s="7" t="str">
        <f>VLOOKUP(VLOOKUP(D604,[1]Planta!$A$4:$AC$1049,16,0),[1]TipoVinculacion!$A$1:$C$6,3,0)</f>
        <v>Carrera Administrativa</v>
      </c>
      <c r="F604" s="7" t="str">
        <f>VLOOKUP(D604,[1]Planta!$A$4:$AC$1049,8,0)</f>
        <v>TECNOLOGO EN DELINEANTES DE ARQUITECTURA</v>
      </c>
      <c r="G604" s="7" t="str">
        <f>IF(VLOOKUP(D604,[1]Planta!$A$4:$AC$1049,10,0)=0," ",VLOOKUP(D604,[1]Planta!$A$4:$AC$1049,10,0))</f>
        <v/>
      </c>
      <c r="H604" s="8">
        <f>VLOOKUP(VLOOKUP(D604,[1]Planta!$A$4:$AC$1049,4,0),[1]Cargos!$A$1:$K$33,6,0)</f>
        <v>1555886</v>
      </c>
      <c r="I604" s="9"/>
    </row>
    <row r="605" spans="1:9" ht="15" x14ac:dyDescent="0.2">
      <c r="A605" s="7" t="str">
        <f>VLOOKUP(D605,[1]Planta!$A$4:$AC$1049,4,0)</f>
        <v>SECRETARIO 440 7</v>
      </c>
      <c r="B605" s="7" t="str">
        <f>TRIM(CONCATENATE(VLOOKUP(D605,[2]EMPLEOS!$J$9:$M$1054,3,0), " ", VLOOKUP(D605,[2]EMPLEOS!$J$9:$M$1054,4,0)))</f>
        <v>RAMOS OLARTE</v>
      </c>
      <c r="C605" s="7" t="str">
        <f>VLOOKUP(D605,[2]EMPLEOS!$J$9:$M$1054,2,0)</f>
        <v>GLORIA CRISTINA</v>
      </c>
      <c r="D605" s="12">
        <v>52291208</v>
      </c>
      <c r="E605" s="7" t="str">
        <f>VLOOKUP(VLOOKUP(D605,[1]Planta!$A$4:$AC$1049,16,0),[1]TipoVinculacion!$A$1:$C$6,3,0)</f>
        <v>Provisional</v>
      </c>
      <c r="F605" s="7" t="str">
        <f>VLOOKUP(D605,[1]Planta!$A$4:$AC$1049,8,0)</f>
        <v>BACHILLER ACADEMICO</v>
      </c>
      <c r="G605" s="7" t="str">
        <f>IF(VLOOKUP(D605,[1]Planta!$A$4:$AC$1049,10,0)=0," ",VLOOKUP(D605,[1]Planta!$A$4:$AC$1049,10,0))</f>
        <v/>
      </c>
      <c r="H605" s="8">
        <f>VLOOKUP(VLOOKUP(D605,[1]Planta!$A$4:$AC$1049,4,0),[1]Cargos!$A$1:$K$33,6,0)</f>
        <v>2139470</v>
      </c>
      <c r="I605" s="9"/>
    </row>
    <row r="606" spans="1:9" ht="15" x14ac:dyDescent="0.2">
      <c r="A606" s="7" t="str">
        <f>VLOOKUP(D606,[1]Planta!$A$4:$AC$1049,4,0)</f>
        <v>PROFESIONAL ESPECIALIZADO 222 7</v>
      </c>
      <c r="B606" s="7" t="str">
        <f>TRIM(CONCATENATE(VLOOKUP(D606,[2]EMPLEOS!$J$9:$M$1054,3,0), " ", VLOOKUP(D606,[2]EMPLEOS!$J$9:$M$1054,4,0)))</f>
        <v>CHAVERRA MENA</v>
      </c>
      <c r="C606" s="7" t="str">
        <f>VLOOKUP(D606,[2]EMPLEOS!$J$9:$M$1054,2,0)</f>
        <v>DAMIANA</v>
      </c>
      <c r="D606" s="12">
        <v>52308433</v>
      </c>
      <c r="E606" s="7" t="str">
        <f>VLOOKUP(VLOOKUP(D606,[1]Planta!$A$4:$AC$1049,16,0),[1]TipoVinculacion!$A$1:$C$6,3,0)</f>
        <v>Carrera Administrativa</v>
      </c>
      <c r="F606" s="7" t="str">
        <f>VLOOKUP(D606,[1]Planta!$A$4:$AC$1049,8,0)</f>
        <v>ABOGADO</v>
      </c>
      <c r="G606" s="7" t="str">
        <f>IF(VLOOKUP(D606,[1]Planta!$A$4:$AC$1049,10,0)=0," ",VLOOKUP(D606,[1]Planta!$A$4:$AC$1049,10,0))</f>
        <v>DERECHO PUBLICO FINANCIERO</v>
      </c>
      <c r="H606" s="8">
        <f>VLOOKUP(VLOOKUP(D606,[1]Planta!$A$4:$AC$1049,4,0),[1]Cargos!$A$1:$K$33,6,0)</f>
        <v>4143561</v>
      </c>
      <c r="I606" s="9"/>
    </row>
    <row r="607" spans="1:9" ht="15" x14ac:dyDescent="0.2">
      <c r="A607" s="7" t="str">
        <f>VLOOKUP(D607,[1]Planta!$A$4:$AC$1049,4,0)</f>
        <v>TECNICO OPERATIVO 314 5</v>
      </c>
      <c r="B607" s="7" t="str">
        <f>TRIM(CONCATENATE(VLOOKUP(D607,[2]EMPLEOS!$J$9:$M$1054,3,0), " ", VLOOKUP(D607,[2]EMPLEOS!$J$9:$M$1054,4,0)))</f>
        <v>PEDRAZA ALDANA</v>
      </c>
      <c r="C607" s="7" t="str">
        <f>VLOOKUP(D607,[2]EMPLEOS!$J$9:$M$1054,2,0)</f>
        <v>CLAUDIA</v>
      </c>
      <c r="D607" s="12">
        <v>52308450</v>
      </c>
      <c r="E607" s="7" t="str">
        <f>VLOOKUP(VLOOKUP(D607,[1]Planta!$A$4:$AC$1049,16,0),[1]TipoVinculacion!$A$1:$C$6,3,0)</f>
        <v>Provisional</v>
      </c>
      <c r="F607" s="7" t="str">
        <f>VLOOKUP(D607,[1]Planta!$A$4:$AC$1049,8,0)</f>
        <v>ESTUDIANTE DE ADMINISTRACION DE EMPRESAS</v>
      </c>
      <c r="G607" s="7" t="str">
        <f>IF(VLOOKUP(D607,[1]Planta!$A$4:$AC$1049,10,0)=0," ",VLOOKUP(D607,[1]Planta!$A$4:$AC$1049,10,0))</f>
        <v/>
      </c>
      <c r="H607" s="8">
        <f>VLOOKUP(VLOOKUP(D607,[1]Planta!$A$4:$AC$1049,4,0),[1]Cargos!$A$1:$K$33,6,0)</f>
        <v>2517786</v>
      </c>
      <c r="I607" s="9"/>
    </row>
    <row r="608" spans="1:9" ht="15" x14ac:dyDescent="0.2">
      <c r="A608" s="7" t="str">
        <f>VLOOKUP(D608,[1]Planta!$A$4:$AC$1049,4,0)</f>
        <v>PROFESIONAL UNIVERSITARIO 219 3</v>
      </c>
      <c r="B608" s="7" t="str">
        <f>TRIM(CONCATENATE(VLOOKUP(D608,[2]EMPLEOS!$J$9:$M$1054,3,0), " ", VLOOKUP(D608,[2]EMPLEOS!$J$9:$M$1054,4,0)))</f>
        <v>CAVIEDES CIFUENTES</v>
      </c>
      <c r="C608" s="7" t="str">
        <f>VLOOKUP(D608,[2]EMPLEOS!$J$9:$M$1054,2,0)</f>
        <v>SULMA TERESA</v>
      </c>
      <c r="D608" s="12">
        <v>52334594</v>
      </c>
      <c r="E608" s="7" t="str">
        <f>VLOOKUP(VLOOKUP(D608,[1]Planta!$A$4:$AC$1049,16,0),[1]TipoVinculacion!$A$1:$C$6,3,0)</f>
        <v>Provisional</v>
      </c>
      <c r="F608" s="7" t="str">
        <f>VLOOKUP(D608,[1]Planta!$A$4:$AC$1049,8,0)</f>
        <v>ABOGADO</v>
      </c>
      <c r="G608" s="7" t="str">
        <f>IF(VLOOKUP(D608,[1]Planta!$A$4:$AC$1049,10,0)=0," ",VLOOKUP(D608,[1]Planta!$A$4:$AC$1049,10,0))</f>
        <v>DERECHO DEL MEDIO AMBIENTE</v>
      </c>
      <c r="H608" s="8">
        <f>VLOOKUP(VLOOKUP(D608,[1]Planta!$A$4:$AC$1049,4,0),[1]Cargos!$A$1:$K$33,6,0)</f>
        <v>3524263</v>
      </c>
      <c r="I608" s="9"/>
    </row>
    <row r="609" spans="1:9" ht="15" x14ac:dyDescent="0.2">
      <c r="A609" s="7" t="str">
        <f>VLOOKUP(D609,[1]Planta!$A$4:$AC$1049,4,0)</f>
        <v>AUXILIAR DE SERVICIOS GENERALES 470 1</v>
      </c>
      <c r="B609" s="7" t="str">
        <f>TRIM(CONCATENATE(VLOOKUP(D609,[2]EMPLEOS!$J$9:$M$1054,3,0), " ", VLOOKUP(D609,[2]EMPLEOS!$J$9:$M$1054,4,0)))</f>
        <v>VILLEGAS AGUILAR</v>
      </c>
      <c r="C609" s="7" t="str">
        <f>VLOOKUP(D609,[2]EMPLEOS!$J$9:$M$1054,2,0)</f>
        <v>REINA ELVIRA</v>
      </c>
      <c r="D609" s="12">
        <v>52349558</v>
      </c>
      <c r="E609" s="7" t="str">
        <f>VLOOKUP(VLOOKUP(D609,[1]Planta!$A$4:$AC$1049,16,0),[1]TipoVinculacion!$A$1:$C$6,3,0)</f>
        <v>Provisional</v>
      </c>
      <c r="F609" s="7" t="str">
        <f>VLOOKUP(D609,[1]Planta!$A$4:$AC$1049,8,0)</f>
        <v>BACHILLER ACADEMICO</v>
      </c>
      <c r="G609" s="7" t="str">
        <f>IF(VLOOKUP(D609,[1]Planta!$A$4:$AC$1049,10,0)=0," ",VLOOKUP(D609,[1]Planta!$A$4:$AC$1049,10,0))</f>
        <v/>
      </c>
      <c r="H609" s="8">
        <f>VLOOKUP(VLOOKUP(D609,[1]Planta!$A$4:$AC$1049,4,0),[1]Cargos!$A$1:$K$33,6,0)</f>
        <v>1318487</v>
      </c>
      <c r="I609" s="9"/>
    </row>
    <row r="610" spans="1:9" ht="15" x14ac:dyDescent="0.2">
      <c r="A610" s="7" t="str">
        <f>VLOOKUP(D610,[1]Planta!$A$4:$AC$1049,4,0)</f>
        <v>PROFESIONAL UNIVERSITARIO 219 3</v>
      </c>
      <c r="B610" s="7" t="str">
        <f>TRIM(CONCATENATE(VLOOKUP(D610,[2]EMPLEOS!$J$9:$M$1054,3,0), " ", VLOOKUP(D610,[2]EMPLEOS!$J$9:$M$1054,4,0)))</f>
        <v>CASTRO RENDON</v>
      </c>
      <c r="C610" s="7" t="str">
        <f>VLOOKUP(D610,[2]EMPLEOS!$J$9:$M$1054,2,0)</f>
        <v>ANGELA ANDREA</v>
      </c>
      <c r="D610" s="12">
        <v>52352170</v>
      </c>
      <c r="E610" s="7" t="str">
        <f>VLOOKUP(VLOOKUP(D610,[1]Planta!$A$4:$AC$1049,16,0),[1]TipoVinculacion!$A$1:$C$6,3,0)</f>
        <v>Provisional</v>
      </c>
      <c r="F610" s="7" t="str">
        <f>VLOOKUP(D610,[1]Planta!$A$4:$AC$1049,8,0)</f>
        <v>PSICOLOGO</v>
      </c>
      <c r="G610" s="7" t="str">
        <f>IF(VLOOKUP(D610,[1]Planta!$A$4:$AC$1049,10,0)=0," ",VLOOKUP(D610,[1]Planta!$A$4:$AC$1049,10,0))</f>
        <v>GERENCIA DE RECURSOS HUMANOS; GERENCIA DE LA SEGURIDAD Y SALUD EN EL TRABAJO</v>
      </c>
      <c r="H610" s="8">
        <f>VLOOKUP(VLOOKUP(D610,[1]Planta!$A$4:$AC$1049,4,0),[1]Cargos!$A$1:$K$33,6,0)</f>
        <v>3524263</v>
      </c>
      <c r="I610" s="9"/>
    </row>
    <row r="611" spans="1:9" ht="15" x14ac:dyDescent="0.2">
      <c r="A611" s="7" t="str">
        <f>VLOOKUP(D611,[1]Planta!$A$4:$AC$1049,4,0)</f>
        <v>PROFESIONAL UNIVERSITARIO 219 3</v>
      </c>
      <c r="B611" s="7" t="str">
        <f>TRIM(CONCATENATE(VLOOKUP(D611,[2]EMPLEOS!$J$9:$M$1054,3,0), " ", VLOOKUP(D611,[2]EMPLEOS!$J$9:$M$1054,4,0)))</f>
        <v>SOTELLO TELLEZ</v>
      </c>
      <c r="C611" s="7" t="str">
        <f>VLOOKUP(D611,[2]EMPLEOS!$J$9:$M$1054,2,0)</f>
        <v>SANDRA PATRICIA</v>
      </c>
      <c r="D611" s="12">
        <v>52359692</v>
      </c>
      <c r="E611" s="7" t="str">
        <f>VLOOKUP(VLOOKUP(D611,[1]Planta!$A$4:$AC$1049,16,0),[1]TipoVinculacion!$A$1:$C$6,3,0)</f>
        <v>Carrera Administrativa</v>
      </c>
      <c r="F611" s="7" t="str">
        <f>VLOOKUP(D611,[1]Planta!$A$4:$AC$1049,8,0)</f>
        <v>CONTADOR PUBLICO</v>
      </c>
      <c r="G611" s="7" t="str">
        <f>IF(VLOOKUP(D611,[1]Planta!$A$4:$AC$1049,10,0)=0," ",VLOOKUP(D611,[1]Planta!$A$4:$AC$1049,10,0))</f>
        <v>GESTION PUBLICA</v>
      </c>
      <c r="H611" s="8">
        <f>VLOOKUP(VLOOKUP(D611,[1]Planta!$A$4:$AC$1049,4,0),[1]Cargos!$A$1:$K$33,6,0)</f>
        <v>3524263</v>
      </c>
      <c r="I611" s="9"/>
    </row>
    <row r="612" spans="1:9" ht="15" x14ac:dyDescent="0.2">
      <c r="A612" s="7" t="str">
        <f>VLOOKUP(D612,[1]Planta!$A$4:$AC$1049,4,0)</f>
        <v>PROFESIONAL UNIVERSITARIO 219 3</v>
      </c>
      <c r="B612" s="7" t="str">
        <f>TRIM(CONCATENATE(VLOOKUP(D612,[2]EMPLEOS!$J$9:$M$1054,3,0), " ", VLOOKUP(D612,[2]EMPLEOS!$J$9:$M$1054,4,0)))</f>
        <v>ONATRA GONZALEZ</v>
      </c>
      <c r="C612" s="7" t="str">
        <f>VLOOKUP(D612,[2]EMPLEOS!$J$9:$M$1054,2,0)</f>
        <v>MARTHA PATRICIA</v>
      </c>
      <c r="D612" s="12">
        <v>52364521</v>
      </c>
      <c r="E612" s="7" t="str">
        <f>VLOOKUP(VLOOKUP(D612,[1]Planta!$A$4:$AC$1049,16,0),[1]TipoVinculacion!$A$1:$C$6,3,0)</f>
        <v>Carrera Administrativa</v>
      </c>
      <c r="F612" s="7" t="str">
        <f>VLOOKUP(D612,[1]Planta!$A$4:$AC$1049,8,0)</f>
        <v>ADMINISTRADOR PUBLICO</v>
      </c>
      <c r="G612" s="7" t="str">
        <f>IF(VLOOKUP(D612,[1]Planta!$A$4:$AC$1049,10,0)=0," ",VLOOKUP(D612,[1]Planta!$A$4:$AC$1049,10,0))</f>
        <v>PROYECTOS DE DESARROLLO</v>
      </c>
      <c r="H612" s="8">
        <f>VLOOKUP(VLOOKUP(D612,[1]Planta!$A$4:$AC$1049,4,0),[1]Cargos!$A$1:$K$33,6,0)</f>
        <v>3524263</v>
      </c>
      <c r="I612" s="9"/>
    </row>
    <row r="613" spans="1:9" ht="15" x14ac:dyDescent="0.2">
      <c r="A613" s="7" t="str">
        <f>VLOOKUP(D613,[1]Planta!$A$4:$AC$1049,4,0)</f>
        <v>SECRETARIO 440 8</v>
      </c>
      <c r="B613" s="7" t="str">
        <f>TRIM(CONCATENATE(VLOOKUP(D613,[2]EMPLEOS!$J$9:$M$1054,3,0), " ", VLOOKUP(D613,[2]EMPLEOS!$J$9:$M$1054,4,0)))</f>
        <v>LEON ÁYA</v>
      </c>
      <c r="C613" s="7" t="str">
        <f>VLOOKUP(D613,[2]EMPLEOS!$J$9:$M$1054,2,0)</f>
        <v>ROCIO</v>
      </c>
      <c r="D613" s="12">
        <v>52368293</v>
      </c>
      <c r="E613" s="7" t="str">
        <f>VLOOKUP(VLOOKUP(D613,[1]Planta!$A$4:$AC$1049,16,0),[1]TipoVinculacion!$A$1:$C$6,3,0)</f>
        <v>Carrera Administrativa</v>
      </c>
      <c r="F613" s="7" t="str">
        <f>VLOOKUP(D613,[1]Planta!$A$4:$AC$1049,8,0)</f>
        <v>BACHILLER COMERCIAL</v>
      </c>
      <c r="G613" s="7" t="str">
        <f>IF(VLOOKUP(D613,[1]Planta!$A$4:$AC$1049,10,0)=0," ",VLOOKUP(D613,[1]Planta!$A$4:$AC$1049,10,0))</f>
        <v xml:space="preserve"> </v>
      </c>
      <c r="H613" s="8">
        <f>VLOOKUP(VLOOKUP(D613,[1]Planta!$A$4:$AC$1049,4,0),[1]Cargos!$A$1:$K$33,6,0)</f>
        <v>2314319</v>
      </c>
      <c r="I613" s="9"/>
    </row>
    <row r="614" spans="1:9" ht="15" x14ac:dyDescent="0.2">
      <c r="A614" s="7" t="str">
        <f>VLOOKUP(D614,[1]Planta!$A$4:$AC$1049,4,0)</f>
        <v>AUXILIAR ADMINISTRATIVO 407 3</v>
      </c>
      <c r="B614" s="7" t="str">
        <f>TRIM(CONCATENATE(VLOOKUP(D614,[2]EMPLEOS!$J$9:$M$1054,3,0), " ", VLOOKUP(D614,[2]EMPLEOS!$J$9:$M$1054,4,0)))</f>
        <v>RODRIGUEZ DIAZ</v>
      </c>
      <c r="C614" s="7" t="str">
        <f>VLOOKUP(D614,[2]EMPLEOS!$J$9:$M$1054,2,0)</f>
        <v>MARYCELA</v>
      </c>
      <c r="D614" s="12">
        <v>52369596</v>
      </c>
      <c r="E614" s="7" t="str">
        <f>VLOOKUP(VLOOKUP(D614,[1]Planta!$A$4:$AC$1049,16,0),[1]TipoVinculacion!$A$1:$C$6,3,0)</f>
        <v>Carrera Administrativa</v>
      </c>
      <c r="F614" s="7" t="str">
        <f>VLOOKUP(D614,[1]Planta!$A$4:$AC$1049,8,0)</f>
        <v xml:space="preserve">PROFESIONAL EN SALUD OCUPACIONAL </v>
      </c>
      <c r="G614" s="7" t="str">
        <f>IF(VLOOKUP(D614,[1]Planta!$A$4:$AC$1049,10,0)=0," ",VLOOKUP(D614,[1]Planta!$A$4:$AC$1049,10,0))</f>
        <v/>
      </c>
      <c r="H614" s="8">
        <f>VLOOKUP(VLOOKUP(D614,[1]Planta!$A$4:$AC$1049,4,0),[1]Cargos!$A$1:$K$33,6,0)</f>
        <v>1555886</v>
      </c>
      <c r="I614" s="9"/>
    </row>
    <row r="615" spans="1:9" ht="15" x14ac:dyDescent="0.2">
      <c r="A615" s="7" t="str">
        <f>VLOOKUP(D615,[1]Planta!$A$4:$AC$1049,4,0)</f>
        <v>PROFESIONAL UNIVERSITARIO 219 3</v>
      </c>
      <c r="B615" s="7" t="str">
        <f>TRIM(CONCATENATE(VLOOKUP(D615,[2]EMPLEOS!$J$9:$M$1054,3,0), " ", VLOOKUP(D615,[2]EMPLEOS!$J$9:$M$1054,4,0)))</f>
        <v>SANDOVAL GIL</v>
      </c>
      <c r="C615" s="7" t="str">
        <f>VLOOKUP(D615,[2]EMPLEOS!$J$9:$M$1054,2,0)</f>
        <v>DIANA MARCELA</v>
      </c>
      <c r="D615" s="12">
        <v>52375801</v>
      </c>
      <c r="E615" s="7" t="str">
        <f>VLOOKUP(VLOOKUP(D615,[1]Planta!$A$4:$AC$1049,16,0),[1]TipoVinculacion!$A$1:$C$6,3,0)</f>
        <v>Carrera Administrativa</v>
      </c>
      <c r="F615" s="7" t="str">
        <f>VLOOKUP(D615,[1]Planta!$A$4:$AC$1049,8,0)</f>
        <v>CONTADOR PUBLICO</v>
      </c>
      <c r="G615" s="7" t="str">
        <f>IF(VLOOKUP(D615,[1]Planta!$A$4:$AC$1049,10,0)=0," ",VLOOKUP(D615,[1]Planta!$A$4:$AC$1049,10,0))</f>
        <v>ALTA GERENCIA</v>
      </c>
      <c r="H615" s="8">
        <f>VLOOKUP(VLOOKUP(D615,[1]Planta!$A$4:$AC$1049,4,0),[1]Cargos!$A$1:$K$33,6,0)</f>
        <v>3524263</v>
      </c>
      <c r="I615" s="9"/>
    </row>
    <row r="616" spans="1:9" ht="15" x14ac:dyDescent="0.2">
      <c r="A616" s="7" t="str">
        <f>VLOOKUP(D616,[1]Planta!$A$4:$AC$1049,4,0)</f>
        <v>PROFESIONAL UNIVERSITARIO 219 1</v>
      </c>
      <c r="B616" s="7" t="str">
        <f>TRIM(CONCATENATE(VLOOKUP(D616,[2]EMPLEOS!$J$9:$M$1054,3,0), " ", VLOOKUP(D616,[2]EMPLEOS!$J$9:$M$1054,4,0)))</f>
        <v>VELANDIA ROZO</v>
      </c>
      <c r="C616" s="7" t="str">
        <f>VLOOKUP(D616,[2]EMPLEOS!$J$9:$M$1054,2,0)</f>
        <v>ADRIANA CONSTANZA</v>
      </c>
      <c r="D616" s="12">
        <v>52377946</v>
      </c>
      <c r="E616" s="7" t="str">
        <f>VLOOKUP(VLOOKUP(D616,[1]Planta!$A$4:$AC$1049,16,0),[1]TipoVinculacion!$A$1:$C$6,3,0)</f>
        <v>Carrera Administrativa</v>
      </c>
      <c r="F616" s="7" t="str">
        <f>VLOOKUP(D616,[1]Planta!$A$4:$AC$1049,8,0)</f>
        <v>INGENIERO DE SISTEMAS CON ENFASIS EN SOFTWARE</v>
      </c>
      <c r="G616" s="7" t="str">
        <f>IF(VLOOKUP(D616,[1]Planta!$A$4:$AC$1049,10,0)=0," ",VLOOKUP(D616,[1]Planta!$A$4:$AC$1049,10,0))</f>
        <v/>
      </c>
      <c r="H616" s="8">
        <f>VLOOKUP(VLOOKUP(D616,[1]Planta!$A$4:$AC$1049,4,0),[1]Cargos!$A$1:$K$33,6,0)</f>
        <v>3249703</v>
      </c>
      <c r="I616" s="9"/>
    </row>
    <row r="617" spans="1:9" ht="15" x14ac:dyDescent="0.2">
      <c r="A617" s="7" t="str">
        <f>VLOOKUP(D617,[1]Planta!$A$4:$AC$1049,4,0)</f>
        <v>AUXILIAR ADMINISTRATIVO 407 3</v>
      </c>
      <c r="B617" s="7" t="str">
        <f>TRIM(CONCATENATE(VLOOKUP(D617,[2]EMPLEOS!$J$9:$M$1054,3,0), " ", VLOOKUP(D617,[2]EMPLEOS!$J$9:$M$1054,4,0)))</f>
        <v>RODRIGUEZ REYES</v>
      </c>
      <c r="C617" s="7" t="str">
        <f>VLOOKUP(D617,[2]EMPLEOS!$J$9:$M$1054,2,0)</f>
        <v>HELEN YOHANNA</v>
      </c>
      <c r="D617" s="12">
        <v>52383930</v>
      </c>
      <c r="E617" s="7" t="str">
        <f>VLOOKUP(VLOOKUP(D617,[1]Planta!$A$4:$AC$1049,16,0),[1]TipoVinculacion!$A$1:$C$6,3,0)</f>
        <v>Provisional</v>
      </c>
      <c r="F617" s="7" t="str">
        <f>VLOOKUP(D617,[1]Planta!$A$4:$AC$1049,8,0)</f>
        <v>BACHILLER ACADEMICO</v>
      </c>
      <c r="G617" s="7" t="str">
        <f>IF(VLOOKUP(D617,[1]Planta!$A$4:$AC$1049,10,0)=0," ",VLOOKUP(D617,[1]Planta!$A$4:$AC$1049,10,0))</f>
        <v/>
      </c>
      <c r="H617" s="8">
        <f>VLOOKUP(VLOOKUP(D617,[1]Planta!$A$4:$AC$1049,4,0),[1]Cargos!$A$1:$K$33,6,0)</f>
        <v>1555886</v>
      </c>
      <c r="I617" s="9"/>
    </row>
    <row r="618" spans="1:9" ht="15" x14ac:dyDescent="0.2">
      <c r="A618" s="7" t="str">
        <f>VLOOKUP(D618,[1]Planta!$A$4:$AC$1049,4,0)</f>
        <v>JEFE DE OFICINA ASESORA DE COMUNICACIONES 115 3</v>
      </c>
      <c r="B618" s="7" t="str">
        <f>TRIM(CONCATENATE(VLOOKUP(D618,[2]EMPLEOS!$J$9:$M$1054,3,0), " ", VLOOKUP(D618,[2]EMPLEOS!$J$9:$M$1054,4,0)))</f>
        <v>AVILA FORERO</v>
      </c>
      <c r="C618" s="7" t="str">
        <f>VLOOKUP(D618,[2]EMPLEOS!$J$9:$M$1054,2,0)</f>
        <v>SANDRA ROCIO</v>
      </c>
      <c r="D618" s="12">
        <v>52409006</v>
      </c>
      <c r="E618" s="7" t="str">
        <f>VLOOKUP(VLOOKUP(D618,[1]Planta!$A$4:$AC$1049,16,0),[1]TipoVinculacion!$A$1:$C$6,3,0)</f>
        <v>Libre Nombramiento y Remoción</v>
      </c>
      <c r="F618" s="7" t="str">
        <f>VLOOKUP(D618,[1]Planta!$A$4:$AC$1049,8,0)</f>
        <v>COMUNICADOR SOCIAL - PERIODISTA</v>
      </c>
      <c r="G618" s="7" t="str">
        <f>IF(VLOOKUP(D618,[1]Planta!$A$4:$AC$1049,10,0)=0," ",VLOOKUP(D618,[1]Planta!$A$4:$AC$1049,10,0))</f>
        <v>OPINION PUBLICA Y MERCADEO POLITICO</v>
      </c>
      <c r="H618" s="8">
        <f>VLOOKUP(VLOOKUP(D618,[1]Planta!$A$4:$AC$1049,4,0),[1]Cargos!$A$1:$K$33,6,0)</f>
        <v>7193247</v>
      </c>
      <c r="I618" s="9"/>
    </row>
    <row r="619" spans="1:9" ht="15" x14ac:dyDescent="0.2">
      <c r="A619" s="7" t="str">
        <f>VLOOKUP(D619,[1]Planta!$A$4:$AC$1049,4,0)</f>
        <v>SECRETARIO 440 8</v>
      </c>
      <c r="B619" s="7" t="str">
        <f>TRIM(CONCATENATE(VLOOKUP(D619,[2]EMPLEOS!$J$9:$M$1054,3,0), " ", VLOOKUP(D619,[2]EMPLEOS!$J$9:$M$1054,4,0)))</f>
        <v>POVEDA SANABRIA</v>
      </c>
      <c r="C619" s="7" t="str">
        <f>VLOOKUP(D619,[2]EMPLEOS!$J$9:$M$1054,2,0)</f>
        <v>CLAUDIA INES</v>
      </c>
      <c r="D619" s="12">
        <v>52411747</v>
      </c>
      <c r="E619" s="7" t="str">
        <f>VLOOKUP(VLOOKUP(D619,[1]Planta!$A$4:$AC$1049,16,0),[1]TipoVinculacion!$A$1:$C$6,3,0)</f>
        <v>Provisional</v>
      </c>
      <c r="F619" s="7" t="str">
        <f>VLOOKUP(D619,[1]Planta!$A$4:$AC$1049,8,0)</f>
        <v>TECNICO LABORAL EN SECRETARIADO EJECUTIVO</v>
      </c>
      <c r="G619" s="7" t="str">
        <f>IF(VLOOKUP(D619,[1]Planta!$A$4:$AC$1049,10,0)=0," ",VLOOKUP(D619,[1]Planta!$A$4:$AC$1049,10,0))</f>
        <v/>
      </c>
      <c r="H619" s="8">
        <f>VLOOKUP(VLOOKUP(D619,[1]Planta!$A$4:$AC$1049,4,0),[1]Cargos!$A$1:$K$33,6,0)</f>
        <v>2314319</v>
      </c>
      <c r="I619" s="9"/>
    </row>
    <row r="620" spans="1:9" ht="15" x14ac:dyDescent="0.2">
      <c r="A620" s="7" t="str">
        <f>VLOOKUP(D620,[1]Planta!$A$4:$AC$1049,4,0)</f>
        <v>GERENTE 039 1</v>
      </c>
      <c r="B620" s="7" t="str">
        <f>TRIM(CONCATENATE(VLOOKUP(D620,[2]EMPLEOS!$J$9:$M$1054,3,0), " ", VLOOKUP(D620,[2]EMPLEOS!$J$9:$M$1054,4,0)))</f>
        <v>REYES HERNANDEZ</v>
      </c>
      <c r="C620" s="7" t="str">
        <f>VLOOKUP(D620,[2]EMPLEOS!$J$9:$M$1054,2,0)</f>
        <v>OLGA LUCIA</v>
      </c>
      <c r="D620" s="12">
        <v>52415047</v>
      </c>
      <c r="E620" s="7" t="str">
        <f>VLOOKUP(VLOOKUP(D620,[1]Planta!$A$4:$AC$1049,16,0),[1]TipoVinculacion!$A$1:$C$6,3,0)</f>
        <v>Carrera Administrativa</v>
      </c>
      <c r="F620" s="7" t="str">
        <f>VLOOKUP(D620,[1]Planta!$A$4:$AC$1049,8,0)</f>
        <v>INGENIERO CIVIL</v>
      </c>
      <c r="G620" s="7" t="str">
        <f>IF(VLOOKUP(D620,[1]Planta!$A$4:$AC$1049,10,0)=0," ",VLOOKUP(D620,[1]Planta!$A$4:$AC$1049,10,0))</f>
        <v>GESTION AMBIENTAL URBANA</v>
      </c>
      <c r="H620" s="8">
        <f>VLOOKUP(VLOOKUP(D620,[1]Planta!$A$4:$AC$1049,4,0),[1]Cargos!$A$1:$K$33,6,0)</f>
        <v>5736338</v>
      </c>
      <c r="I620" s="9"/>
    </row>
    <row r="621" spans="1:9" ht="15" x14ac:dyDescent="0.2">
      <c r="A621" s="7" t="str">
        <f>VLOOKUP(D621,[1]Planta!$A$4:$AC$1049,4,0)</f>
        <v>AUXILIAR ADMINISTRATIVO 407 3</v>
      </c>
      <c r="B621" s="7" t="str">
        <f>TRIM(CONCATENATE(VLOOKUP(D621,[2]EMPLEOS!$J$9:$M$1054,3,0), " ", VLOOKUP(D621,[2]EMPLEOS!$J$9:$M$1054,4,0)))</f>
        <v>ZUBIETA CUFIÑO</v>
      </c>
      <c r="C621" s="7" t="str">
        <f>VLOOKUP(D621,[2]EMPLEOS!$J$9:$M$1054,2,0)</f>
        <v>ANGELICA MARIA</v>
      </c>
      <c r="D621" s="12">
        <v>52427161</v>
      </c>
      <c r="E621" s="7" t="str">
        <f>VLOOKUP(VLOOKUP(D621,[1]Planta!$A$4:$AC$1049,16,0),[1]TipoVinculacion!$A$1:$C$6,3,0)</f>
        <v>Provisional</v>
      </c>
      <c r="F621" s="7" t="str">
        <f>VLOOKUP(D621,[1]Planta!$A$4:$AC$1049,8,0)</f>
        <v>BACHILLER ACADEMICO</v>
      </c>
      <c r="G621" s="7" t="str">
        <f>IF(VLOOKUP(D621,[1]Planta!$A$4:$AC$1049,10,0)=0," ",VLOOKUP(D621,[1]Planta!$A$4:$AC$1049,10,0))</f>
        <v/>
      </c>
      <c r="H621" s="8">
        <f>VLOOKUP(VLOOKUP(D621,[1]Planta!$A$4:$AC$1049,4,0),[1]Cargos!$A$1:$K$33,6,0)</f>
        <v>1555886</v>
      </c>
      <c r="I621" s="9"/>
    </row>
    <row r="622" spans="1:9" ht="15" x14ac:dyDescent="0.2">
      <c r="A622" s="7" t="str">
        <f>VLOOKUP(D622,[1]Planta!$A$4:$AC$1049,4,0)</f>
        <v>PROFESIONAL UNIVERSITARIO 219 3</v>
      </c>
      <c r="B622" s="7" t="str">
        <f>TRIM(CONCATENATE(VLOOKUP(D622,[2]EMPLEOS!$J$9:$M$1054,3,0), " ", VLOOKUP(D622,[2]EMPLEOS!$J$9:$M$1054,4,0)))</f>
        <v>MONROY MARTINEZ</v>
      </c>
      <c r="C622" s="7" t="str">
        <f>VLOOKUP(D622,[2]EMPLEOS!$J$9:$M$1054,2,0)</f>
        <v>YAZMIN MILENA</v>
      </c>
      <c r="D622" s="12">
        <v>52429996</v>
      </c>
      <c r="E622" s="7" t="str">
        <f>VLOOKUP(VLOOKUP(D622,[1]Planta!$A$4:$AC$1049,16,0),[1]TipoVinculacion!$A$1:$C$6,3,0)</f>
        <v>Provisional</v>
      </c>
      <c r="F622" s="7" t="str">
        <f>VLOOKUP(D622,[1]Planta!$A$4:$AC$1049,8,0)</f>
        <v>BACTERIOLOGA</v>
      </c>
      <c r="G622" s="7" t="str">
        <f>IF(VLOOKUP(D622,[1]Planta!$A$4:$AC$1049,10,0)=0," ",VLOOKUP(D622,[1]Planta!$A$4:$AC$1049,10,0))</f>
        <v xml:space="preserve"> </v>
      </c>
      <c r="H622" s="8">
        <f>VLOOKUP(VLOOKUP(D622,[1]Planta!$A$4:$AC$1049,4,0),[1]Cargos!$A$1:$K$33,6,0)</f>
        <v>3524263</v>
      </c>
      <c r="I622" s="9"/>
    </row>
    <row r="623" spans="1:9" ht="15" x14ac:dyDescent="0.2">
      <c r="A623" s="7" t="str">
        <f>VLOOKUP(D623,[1]Planta!$A$4:$AC$1049,4,0)</f>
        <v>PROFESIONAL UNIVERSITARIO 219 3</v>
      </c>
      <c r="B623" s="7" t="str">
        <f>TRIM(CONCATENATE(VLOOKUP(D623,[2]EMPLEOS!$J$9:$M$1054,3,0), " ", VLOOKUP(D623,[2]EMPLEOS!$J$9:$M$1054,4,0)))</f>
        <v>COLMENARES VEGA</v>
      </c>
      <c r="C623" s="7" t="str">
        <f>VLOOKUP(D623,[2]EMPLEOS!$J$9:$M$1054,2,0)</f>
        <v>SANDRA MILENA</v>
      </c>
      <c r="D623" s="12">
        <v>52433050</v>
      </c>
      <c r="E623" s="7" t="str">
        <f>VLOOKUP(VLOOKUP(D623,[1]Planta!$A$4:$AC$1049,16,0),[1]TipoVinculacion!$A$1:$C$6,3,0)</f>
        <v>Carrera Administrativa</v>
      </c>
      <c r="F623" s="7" t="str">
        <f>VLOOKUP(D623,[1]Planta!$A$4:$AC$1049,8,0)</f>
        <v>ADMINISTRADOR PUBLICO</v>
      </c>
      <c r="G623" s="7" t="str">
        <f>IF(VLOOKUP(D623,[1]Planta!$A$4:$AC$1049,10,0)=0," ",VLOOKUP(D623,[1]Planta!$A$4:$AC$1049,10,0))</f>
        <v xml:space="preserve"> </v>
      </c>
      <c r="H623" s="8">
        <f>VLOOKUP(VLOOKUP(D623,[1]Planta!$A$4:$AC$1049,4,0),[1]Cargos!$A$1:$K$33,6,0)</f>
        <v>3524263</v>
      </c>
      <c r="I623" s="9"/>
    </row>
    <row r="624" spans="1:9" ht="15" x14ac:dyDescent="0.2">
      <c r="A624" s="7" t="str">
        <f>VLOOKUP(D624,[1]Planta!$A$4:$AC$1049,4,0)</f>
        <v>PROFESIONAL UNIVERSITARIO 219 3</v>
      </c>
      <c r="B624" s="7" t="str">
        <f>TRIM(CONCATENATE(VLOOKUP(D624,[2]EMPLEOS!$J$9:$M$1054,3,0), " ", VLOOKUP(D624,[2]EMPLEOS!$J$9:$M$1054,4,0)))</f>
        <v>MARTINEZ REY</v>
      </c>
      <c r="C624" s="7" t="str">
        <f>VLOOKUP(D624,[2]EMPLEOS!$J$9:$M$1054,2,0)</f>
        <v>NOHORA LUZ</v>
      </c>
      <c r="D624" s="12">
        <v>52436601</v>
      </c>
      <c r="E624" s="7" t="str">
        <f>VLOOKUP(VLOOKUP(D624,[1]Planta!$A$4:$AC$1049,16,0),[1]TipoVinculacion!$A$1:$C$6,3,0)</f>
        <v>Provisional</v>
      </c>
      <c r="F624" s="7" t="str">
        <f>VLOOKUP(D624,[1]Planta!$A$4:$AC$1049,8,0)</f>
        <v>ABOGADO</v>
      </c>
      <c r="G624" s="7" t="str">
        <f>IF(VLOOKUP(D624,[1]Planta!$A$4:$AC$1049,10,0)=0," ",VLOOKUP(D624,[1]Planta!$A$4:$AC$1049,10,0))</f>
        <v>DERECHO DEL TRABAJO</v>
      </c>
      <c r="H624" s="8">
        <f>VLOOKUP(VLOOKUP(D624,[1]Planta!$A$4:$AC$1049,4,0),[1]Cargos!$A$1:$K$33,6,0)</f>
        <v>3524263</v>
      </c>
      <c r="I624" s="9"/>
    </row>
    <row r="625" spans="1:9" ht="15" x14ac:dyDescent="0.2">
      <c r="A625" s="7" t="str">
        <f>VLOOKUP(D625,[1]Planta!$A$4:$AC$1049,4,0)</f>
        <v>PROFESIONAL UNIVERSITARIO 219 1</v>
      </c>
      <c r="B625" s="7" t="str">
        <f>TRIM(CONCATENATE(VLOOKUP(D625,[2]EMPLEOS!$J$9:$M$1054,3,0), " ", VLOOKUP(D625,[2]EMPLEOS!$J$9:$M$1054,4,0)))</f>
        <v>SEPULVEDA DUARTE</v>
      </c>
      <c r="C625" s="7" t="str">
        <f>VLOOKUP(D625,[2]EMPLEOS!$J$9:$M$1054,2,0)</f>
        <v xml:space="preserve">DORIS YOLANDA </v>
      </c>
      <c r="D625" s="12">
        <v>52438704</v>
      </c>
      <c r="E625" s="7" t="str">
        <f>VLOOKUP(VLOOKUP(D625,[1]Planta!$A$4:$AC$1049,16,0),[1]TipoVinculacion!$A$1:$C$6,3,0)</f>
        <v>Provisional</v>
      </c>
      <c r="F625" s="7" t="str">
        <f>VLOOKUP(D625,[1]Planta!$A$4:$AC$1049,8,0)</f>
        <v xml:space="preserve">ADMINISTRADOR DE SISTEMAS E INFORMATICA </v>
      </c>
      <c r="G625" s="7" t="str">
        <f>IF(VLOOKUP(D625,[1]Planta!$A$4:$AC$1049,10,0)=0," ",VLOOKUP(D625,[1]Planta!$A$4:$AC$1049,10,0))</f>
        <v>FORMULACION Y EVALUACION SOCIAL Y ECONOMICA DE PROYECTOS</v>
      </c>
      <c r="H625" s="8">
        <f>VLOOKUP(VLOOKUP(D625,[1]Planta!$A$4:$AC$1049,4,0),[1]Cargos!$A$1:$K$33,6,0)</f>
        <v>3249703</v>
      </c>
      <c r="I625" s="9"/>
    </row>
    <row r="626" spans="1:9" ht="15" x14ac:dyDescent="0.2">
      <c r="A626" s="7" t="str">
        <f>VLOOKUP(D626,[1]Planta!$A$4:$AC$1049,4,0)</f>
        <v>ASESOR 105 2</v>
      </c>
      <c r="B626" s="7" t="str">
        <f>TRIM(CONCATENATE(VLOOKUP(D626,[2]EMPLEOS!$J$9:$M$1054,3,0), " ", VLOOKUP(D626,[2]EMPLEOS!$J$9:$M$1054,4,0)))</f>
        <v>GIRALDO GUTIERREZ</v>
      </c>
      <c r="C626" s="7" t="str">
        <f>VLOOKUP(D626,[2]EMPLEOS!$J$9:$M$1054,2,0)</f>
        <v>CLEMENCIA HELENA</v>
      </c>
      <c r="D626" s="12">
        <v>52455315</v>
      </c>
      <c r="E626" s="7" t="str">
        <f>VLOOKUP(VLOOKUP(D626,[1]Planta!$A$4:$AC$1049,16,0),[1]TipoVinculacion!$A$1:$C$6,3,0)</f>
        <v>Libre Nombramiento y Remoción</v>
      </c>
      <c r="F626" s="7" t="str">
        <f>VLOOKUP(D626,[1]Planta!$A$4:$AC$1049,8,0)</f>
        <v>ABOGADO</v>
      </c>
      <c r="G626" s="7" t="str">
        <f>IF(VLOOKUP(D626,[1]Planta!$A$4:$AC$1049,10,0)=0," ",VLOOKUP(D626,[1]Planta!$A$4:$AC$1049,10,0))</f>
        <v>CONTRATACION ESTATAL</v>
      </c>
      <c r="H626" s="8">
        <f>VLOOKUP(VLOOKUP(D626,[1]Planta!$A$4:$AC$1049,4,0),[1]Cargos!$A$1:$K$33,6,0)</f>
        <v>6823634</v>
      </c>
      <c r="I626" s="9"/>
    </row>
    <row r="627" spans="1:9" ht="15" x14ac:dyDescent="0.2">
      <c r="A627" s="7" t="str">
        <f>VLOOKUP(D627,[1]Planta!$A$4:$AC$1049,4,0)</f>
        <v>DIRECTOR TECNICO 009 4</v>
      </c>
      <c r="B627" s="7" t="str">
        <f>TRIM(CONCATENATE(VLOOKUP(D627,[2]EMPLEOS!$J$9:$M$1054,3,0), " ", VLOOKUP(D627,[2]EMPLEOS!$J$9:$M$1054,4,0)))</f>
        <v>VELEZ MARROQUIN</v>
      </c>
      <c r="C627" s="7" t="str">
        <f>VLOOKUP(D627,[2]EMPLEOS!$J$9:$M$1054,2,0)</f>
        <v>CARMEN PAOLA</v>
      </c>
      <c r="D627" s="12">
        <v>52455955</v>
      </c>
      <c r="E627" s="7" t="str">
        <f>VLOOKUP(VLOOKUP(D627,[1]Planta!$A$4:$AC$1049,16,0),[1]TipoVinculacion!$A$1:$C$6,3,0)</f>
        <v>Libre Nombramiento y Remoción</v>
      </c>
      <c r="F627" s="7" t="str">
        <f>VLOOKUP(D627,[1]Planta!$A$4:$AC$1049,8,0)</f>
        <v>ABOGADO</v>
      </c>
      <c r="G627" s="7" t="str">
        <f>IF(VLOOKUP(D627,[1]Planta!$A$4:$AC$1049,10,0)=0," ",VLOOKUP(D627,[1]Planta!$A$4:$AC$1049,10,0))</f>
        <v>MAGISER EN PROPIEDAD INTELECTUAL; PROPIEDAD INDUSTRIAL DERECHOS DE AUTOR Y NUEVAS TECNOLOGIAS</v>
      </c>
      <c r="H627" s="8">
        <f>VLOOKUP(VLOOKUP(D627,[1]Planta!$A$4:$AC$1049,4,0),[1]Cargos!$A$1:$K$33,6,0)</f>
        <v>7193247</v>
      </c>
      <c r="I627" s="9"/>
    </row>
    <row r="628" spans="1:9" ht="15" x14ac:dyDescent="0.2">
      <c r="A628" s="7" t="str">
        <f>VLOOKUP(D628,[1]Planta!$A$4:$AC$1049,4,0)</f>
        <v>TECNICO OPERATIVO 314 5</v>
      </c>
      <c r="B628" s="7" t="str">
        <f>TRIM(CONCATENATE(VLOOKUP(D628,[2]EMPLEOS!$J$9:$M$1054,3,0), " ", VLOOKUP(D628,[2]EMPLEOS!$J$9:$M$1054,4,0)))</f>
        <v>VELASCO RUIZ</v>
      </c>
      <c r="C628" s="7" t="str">
        <f>VLOOKUP(D628,[2]EMPLEOS!$J$9:$M$1054,2,0)</f>
        <v>ARALY ALEJANDRA</v>
      </c>
      <c r="D628" s="12">
        <v>52466575</v>
      </c>
      <c r="E628" s="7" t="str">
        <f>VLOOKUP(VLOOKUP(D628,[1]Planta!$A$4:$AC$1049,16,0),[1]TipoVinculacion!$A$1:$C$6,3,0)</f>
        <v>Carrera Administrativa</v>
      </c>
      <c r="F628" s="7" t="str">
        <f>VLOOKUP(D628,[1]Planta!$A$4:$AC$1049,8,0)</f>
        <v>ABOGADO</v>
      </c>
      <c r="G628" s="7" t="str">
        <f>IF(VLOOKUP(D628,[1]Planta!$A$4:$AC$1049,10,0)=0," ",VLOOKUP(D628,[1]Planta!$A$4:$AC$1049,10,0))</f>
        <v xml:space="preserve"> </v>
      </c>
      <c r="H628" s="8">
        <f>VLOOKUP(VLOOKUP(D628,[1]Planta!$A$4:$AC$1049,4,0),[1]Cargos!$A$1:$K$33,6,0)</f>
        <v>2517786</v>
      </c>
      <c r="I628" s="9"/>
    </row>
    <row r="629" spans="1:9" ht="15" x14ac:dyDescent="0.2">
      <c r="A629" s="7" t="str">
        <f>VLOOKUP(D629,[1]Planta!$A$4:$AC$1049,4,0)</f>
        <v>PROFESIONAL ESPECIALIZADO 222 7</v>
      </c>
      <c r="B629" s="7" t="str">
        <f>TRIM(CONCATENATE(VLOOKUP(D629,[2]EMPLEOS!$J$9:$M$1054,3,0), " ", VLOOKUP(D629,[2]EMPLEOS!$J$9:$M$1054,4,0)))</f>
        <v>ZAMORA BAUTISTA</v>
      </c>
      <c r="C629" s="7" t="str">
        <f>VLOOKUP(D629,[2]EMPLEOS!$J$9:$M$1054,2,0)</f>
        <v>MARIA ANGELICA</v>
      </c>
      <c r="D629" s="12">
        <v>52482741</v>
      </c>
      <c r="E629" s="7" t="str">
        <f>VLOOKUP(VLOOKUP(D629,[1]Planta!$A$4:$AC$1049,16,0),[1]TipoVinculacion!$A$1:$C$6,3,0)</f>
        <v>Carrera Administrativa</v>
      </c>
      <c r="F629" s="7" t="str">
        <f>VLOOKUP(D629,[1]Planta!$A$4:$AC$1049,8,0)</f>
        <v>INGENIERO DE SISTEMAS CON ENFASIS EN SOFTWARE</v>
      </c>
      <c r="G629" s="7" t="str">
        <f>IF(VLOOKUP(D629,[1]Planta!$A$4:$AC$1049,10,0)=0," ",VLOOKUP(D629,[1]Planta!$A$4:$AC$1049,10,0))</f>
        <v>AUDITORIA DE SISTEMAS; NUEVAS TECNOLOGIAS, INOVACION Y GESTION DE CIUDADES</v>
      </c>
      <c r="H629" s="8">
        <f>VLOOKUP(VLOOKUP(D629,[1]Planta!$A$4:$AC$1049,4,0),[1]Cargos!$A$1:$K$33,6,0)</f>
        <v>4143561</v>
      </c>
      <c r="I629" s="9"/>
    </row>
    <row r="630" spans="1:9" ht="15" x14ac:dyDescent="0.2">
      <c r="A630" s="7" t="str">
        <f>VLOOKUP(D630,[1]Planta!$A$4:$AC$1049,4,0)</f>
        <v>PROFESIONAL UNIVERSITARIO 219 3</v>
      </c>
      <c r="B630" s="7" t="str">
        <f>TRIM(CONCATENATE(VLOOKUP(D630,[2]EMPLEOS!$J$9:$M$1054,3,0), " ", VLOOKUP(D630,[2]EMPLEOS!$J$9:$M$1054,4,0)))</f>
        <v>BERMUDEZ DIAZ</v>
      </c>
      <c r="C630" s="7" t="str">
        <f>VLOOKUP(D630,[2]EMPLEOS!$J$9:$M$1054,2,0)</f>
        <v>NATALIA ANDREA</v>
      </c>
      <c r="D630" s="12">
        <v>52486640</v>
      </c>
      <c r="E630" s="7" t="str">
        <f>VLOOKUP(VLOOKUP(D630,[1]Planta!$A$4:$AC$1049,16,0),[1]TipoVinculacion!$A$1:$C$6,3,0)</f>
        <v>Carrera Administrativa</v>
      </c>
      <c r="F630" s="7" t="str">
        <f>VLOOKUP(D630,[1]Planta!$A$4:$AC$1049,8,0)</f>
        <v>ABOGADO</v>
      </c>
      <c r="G630" s="7" t="str">
        <f>IF(VLOOKUP(D630,[1]Planta!$A$4:$AC$1049,10,0)=0," ",VLOOKUP(D630,[1]Planta!$A$4:$AC$1049,10,0))</f>
        <v>DERECHO ADMINISTRATIVO</v>
      </c>
      <c r="H630" s="8">
        <f>VLOOKUP(VLOOKUP(D630,[1]Planta!$A$4:$AC$1049,4,0),[1]Cargos!$A$1:$K$33,6,0)</f>
        <v>3524263</v>
      </c>
      <c r="I630" s="9"/>
    </row>
    <row r="631" spans="1:9" ht="15" x14ac:dyDescent="0.2">
      <c r="A631" s="7" t="str">
        <f>VLOOKUP(D631,[1]Planta!$A$4:$AC$1049,4,0)</f>
        <v>PROFESIONAL UNIVERSITARIO 219 3</v>
      </c>
      <c r="B631" s="7" t="str">
        <f>TRIM(CONCATENATE(VLOOKUP(D631,[2]EMPLEOS!$J$9:$M$1054,3,0), " ", VLOOKUP(D631,[2]EMPLEOS!$J$9:$M$1054,4,0)))</f>
        <v>VERA CASTRO</v>
      </c>
      <c r="C631" s="7" t="str">
        <f>VLOOKUP(D631,[2]EMPLEOS!$J$9:$M$1054,2,0)</f>
        <v>MILETH VIVIANA</v>
      </c>
      <c r="D631" s="12">
        <v>52488375</v>
      </c>
      <c r="E631" s="7" t="str">
        <f>VLOOKUP(VLOOKUP(D631,[1]Planta!$A$4:$AC$1049,16,0),[1]TipoVinculacion!$A$1:$C$6,3,0)</f>
        <v>Carrera Administrativa</v>
      </c>
      <c r="F631" s="7" t="str">
        <f>VLOOKUP(D631,[1]Planta!$A$4:$AC$1049,8,0)</f>
        <v>TRABAJADOR SOCIAL</v>
      </c>
      <c r="G631" s="7" t="str">
        <f>IF(VLOOKUP(D631,[1]Planta!$A$4:$AC$1049,10,0)=0," ",VLOOKUP(D631,[1]Planta!$A$4:$AC$1049,10,0))</f>
        <v>ATENCION SOCIAL INTEGRAL EN SALUD MENTAL</v>
      </c>
      <c r="H631" s="8">
        <f>VLOOKUP(VLOOKUP(D631,[1]Planta!$A$4:$AC$1049,4,0),[1]Cargos!$A$1:$K$33,6,0)</f>
        <v>3524263</v>
      </c>
      <c r="I631" s="9"/>
    </row>
    <row r="632" spans="1:9" ht="15" x14ac:dyDescent="0.2">
      <c r="A632" s="7" t="str">
        <f>VLOOKUP(D632,[1]Planta!$A$4:$AC$1049,4,0)</f>
        <v>PROFESIONAL UNIVERSITARIO 219 3</v>
      </c>
      <c r="B632" s="7" t="str">
        <f>TRIM(CONCATENATE(VLOOKUP(D632,[2]EMPLEOS!$J$9:$M$1054,3,0), " ", VLOOKUP(D632,[2]EMPLEOS!$J$9:$M$1054,4,0)))</f>
        <v>OLSSON VARGAS</v>
      </c>
      <c r="C632" s="7" t="str">
        <f>VLOOKUP(D632,[2]EMPLEOS!$J$9:$M$1054,2,0)</f>
        <v>INGRID KAREN</v>
      </c>
      <c r="D632" s="12">
        <v>52490732</v>
      </c>
      <c r="E632" s="7" t="str">
        <f>VLOOKUP(VLOOKUP(D632,[1]Planta!$A$4:$AC$1049,16,0),[1]TipoVinculacion!$A$1:$C$6,3,0)</f>
        <v>Provisional</v>
      </c>
      <c r="F632" s="7" t="str">
        <f>VLOOKUP(D632,[1]Planta!$A$4:$AC$1049,8,0)</f>
        <v>ADMINISTRADOR PUBLICO</v>
      </c>
      <c r="G632" s="7" t="str">
        <f>IF(VLOOKUP(D632,[1]Planta!$A$4:$AC$1049,10,0)=0," ",VLOOKUP(D632,[1]Planta!$A$4:$AC$1049,10,0))</f>
        <v>GOBIERNO Y GERENCIA Y ASUNTOS PUBLICOS</v>
      </c>
      <c r="H632" s="8">
        <f>VLOOKUP(VLOOKUP(D632,[1]Planta!$A$4:$AC$1049,4,0),[1]Cargos!$A$1:$K$33,6,0)</f>
        <v>3524263</v>
      </c>
      <c r="I632" s="9"/>
    </row>
    <row r="633" spans="1:9" ht="15" x14ac:dyDescent="0.2">
      <c r="A633" s="7" t="str">
        <f>VLOOKUP(D633,[1]Planta!$A$4:$AC$1049,4,0)</f>
        <v>ASESOR 105 2</v>
      </c>
      <c r="B633" s="7" t="str">
        <f>TRIM(CONCATENATE(VLOOKUP(D633,[2]EMPLEOS!$J$9:$M$1054,3,0), " ", VLOOKUP(D633,[2]EMPLEOS!$J$9:$M$1054,4,0)))</f>
        <v>DE LA TORRE DUEÑAS</v>
      </c>
      <c r="C633" s="7" t="str">
        <f>VLOOKUP(D633,[2]EMPLEOS!$J$9:$M$1054,2,0)</f>
        <v>CAROLINA</v>
      </c>
      <c r="D633" s="12">
        <v>52492290</v>
      </c>
      <c r="E633" s="7" t="str">
        <f>VLOOKUP(VLOOKUP(D633,[1]Planta!$A$4:$AC$1049,16,0),[1]TipoVinculacion!$A$1:$C$6,3,0)</f>
        <v>Libre Nombramiento y Remoción</v>
      </c>
      <c r="F633" s="7" t="str">
        <f>VLOOKUP(D633,[1]Planta!$A$4:$AC$1049,8,0)</f>
        <v>ABOGADO</v>
      </c>
      <c r="G633" s="7" t="str">
        <f>IF(VLOOKUP(D633,[1]Planta!$A$4:$AC$1049,10,0)=0," ",VLOOKUP(D633,[1]Planta!$A$4:$AC$1049,10,0))</f>
        <v>DERECHO COMERCIAL</v>
      </c>
      <c r="H633" s="8">
        <f>VLOOKUP(VLOOKUP(D633,[1]Planta!$A$4:$AC$1049,4,0),[1]Cargos!$A$1:$K$33,6,0)</f>
        <v>6823634</v>
      </c>
      <c r="I633" s="9"/>
    </row>
    <row r="634" spans="1:9" ht="15" x14ac:dyDescent="0.2">
      <c r="A634" s="7" t="str">
        <f>VLOOKUP(D634,[1]Planta!$A$4:$AC$1049,4,0)</f>
        <v>PROFESIONAL UNIVERSITARIO 219 3</v>
      </c>
      <c r="B634" s="7" t="str">
        <f>TRIM(CONCATENATE(VLOOKUP(D634,[2]EMPLEOS!$J$9:$M$1054,3,0), " ", VLOOKUP(D634,[2]EMPLEOS!$J$9:$M$1054,4,0)))</f>
        <v>MARTIN GONZALEZ</v>
      </c>
      <c r="C634" s="7" t="str">
        <f>VLOOKUP(D634,[2]EMPLEOS!$J$9:$M$1054,2,0)</f>
        <v>JOHANNA MERCEDES</v>
      </c>
      <c r="D634" s="12">
        <v>52496774</v>
      </c>
      <c r="E634" s="7" t="str">
        <f>VLOOKUP(VLOOKUP(D634,[1]Planta!$A$4:$AC$1049,16,0),[1]TipoVinculacion!$A$1:$C$6,3,0)</f>
        <v>Carrera Administrativa</v>
      </c>
      <c r="F634" s="7" t="str">
        <f>VLOOKUP(D634,[1]Planta!$A$4:$AC$1049,8,0)</f>
        <v>CONTADOR PUBLICO</v>
      </c>
      <c r="G634" s="7" t="str">
        <f>IF(VLOOKUP(D634,[1]Planta!$A$4:$AC$1049,10,0)=0," ",VLOOKUP(D634,[1]Planta!$A$4:$AC$1049,10,0))</f>
        <v/>
      </c>
      <c r="H634" s="8">
        <f>VLOOKUP(VLOOKUP(D634,[1]Planta!$A$4:$AC$1049,4,0),[1]Cargos!$A$1:$K$33,6,0)</f>
        <v>3524263</v>
      </c>
      <c r="I634" s="9"/>
    </row>
    <row r="635" spans="1:9" ht="15" x14ac:dyDescent="0.2">
      <c r="A635" s="7" t="str">
        <f>VLOOKUP(D635,[1]Planta!$A$4:$AC$1049,4,0)</f>
        <v>PROFESIONAL UNIVERSITARIO 219 3</v>
      </c>
      <c r="B635" s="7" t="str">
        <f>TRIM(CONCATENATE(VLOOKUP(D635,[2]EMPLEOS!$J$9:$M$1054,3,0), " ", VLOOKUP(D635,[2]EMPLEOS!$J$9:$M$1054,4,0)))</f>
        <v>CORTES JIMENEZ</v>
      </c>
      <c r="C635" s="7" t="str">
        <f>VLOOKUP(D635,[2]EMPLEOS!$J$9:$M$1054,2,0)</f>
        <v>SANDRA MILENA</v>
      </c>
      <c r="D635" s="12">
        <v>52506226</v>
      </c>
      <c r="E635" s="7" t="str">
        <f>VLOOKUP(VLOOKUP(D635,[1]Planta!$A$4:$AC$1049,16,0),[1]TipoVinculacion!$A$1:$C$6,3,0)</f>
        <v>Carrera Administrativa</v>
      </c>
      <c r="F635" s="7" t="str">
        <f>VLOOKUP(D635,[1]Planta!$A$4:$AC$1049,8,0)</f>
        <v>ADMINISTRADOR DE EMPRESAS</v>
      </c>
      <c r="G635" s="7" t="str">
        <f>IF(VLOOKUP(D635,[1]Planta!$A$4:$AC$1049,10,0)=0," ",VLOOKUP(D635,[1]Planta!$A$4:$AC$1049,10,0))</f>
        <v>FNANZAS Y ADMINISTRACION PUBLICA</v>
      </c>
      <c r="H635" s="8">
        <f>VLOOKUP(VLOOKUP(D635,[1]Planta!$A$4:$AC$1049,4,0),[1]Cargos!$A$1:$K$33,6,0)</f>
        <v>3524263</v>
      </c>
      <c r="I635" s="9"/>
    </row>
    <row r="636" spans="1:9" ht="15" x14ac:dyDescent="0.2">
      <c r="A636" s="7" t="str">
        <f>VLOOKUP(D636,[1]Planta!$A$4:$AC$1049,4,0)</f>
        <v>PROFESIONAL UNIVERSITARIO 219 3</v>
      </c>
      <c r="B636" s="7" t="str">
        <f>TRIM(CONCATENATE(VLOOKUP(D636,[2]EMPLEOS!$J$9:$M$1054,3,0), " ", VLOOKUP(D636,[2]EMPLEOS!$J$9:$M$1054,4,0)))</f>
        <v>GAITAN BETANCOURT</v>
      </c>
      <c r="C636" s="7" t="str">
        <f>VLOOKUP(D636,[2]EMPLEOS!$J$9:$M$1054,2,0)</f>
        <v>XIMENA ANDREA</v>
      </c>
      <c r="D636" s="12">
        <v>52515257</v>
      </c>
      <c r="E636" s="7" t="str">
        <f>VLOOKUP(VLOOKUP(D636,[1]Planta!$A$4:$AC$1049,16,0),[1]TipoVinculacion!$A$1:$C$6,3,0)</f>
        <v>Provisional</v>
      </c>
      <c r="F636" s="7" t="str">
        <f>VLOOKUP(D636,[1]Planta!$A$4:$AC$1049,8,0)</f>
        <v>INGENIERO FINANCIERO</v>
      </c>
      <c r="G636" s="7" t="str">
        <f>IF(VLOOKUP(D636,[1]Planta!$A$4:$AC$1049,10,0)=0," ",VLOOKUP(D636,[1]Planta!$A$4:$AC$1049,10,0))</f>
        <v/>
      </c>
      <c r="H636" s="8">
        <f>VLOOKUP(VLOOKUP(D636,[1]Planta!$A$4:$AC$1049,4,0),[1]Cargos!$A$1:$K$33,6,0)</f>
        <v>3524263</v>
      </c>
      <c r="I636" s="9"/>
    </row>
    <row r="637" spans="1:9" ht="15" x14ac:dyDescent="0.2">
      <c r="A637" s="7" t="str">
        <f>VLOOKUP(D637,[1]Planta!$A$4:$AC$1049,4,0)</f>
        <v>PROFESIONAL ESPECIALIZADO 222 7</v>
      </c>
      <c r="B637" s="7" t="str">
        <f>TRIM(CONCATENATE(VLOOKUP(D637,[2]EMPLEOS!$J$9:$M$1054,3,0), " ", VLOOKUP(D637,[2]EMPLEOS!$J$9:$M$1054,4,0)))</f>
        <v>MAHECHA RODRIGUEZ</v>
      </c>
      <c r="C637" s="7" t="str">
        <f>VLOOKUP(D637,[2]EMPLEOS!$J$9:$M$1054,2,0)</f>
        <v>HIMELDA JEOVANNA DEL PILAR</v>
      </c>
      <c r="D637" s="12">
        <v>52521716</v>
      </c>
      <c r="E637" s="7" t="str">
        <f>VLOOKUP(VLOOKUP(D637,[1]Planta!$A$4:$AC$1049,16,0),[1]TipoVinculacion!$A$1:$C$6,3,0)</f>
        <v>Carrera Administrativa</v>
      </c>
      <c r="F637" s="7" t="str">
        <f>VLOOKUP(D637,[1]Planta!$A$4:$AC$1049,8,0)</f>
        <v>INGENIERO MECANICO</v>
      </c>
      <c r="G637" s="7" t="str">
        <f>IF(VLOOKUP(D637,[1]Planta!$A$4:$AC$1049,10,0)=0," ",VLOOKUP(D637,[1]Planta!$A$4:$AC$1049,10,0))</f>
        <v>GERENCIA GESTION HUMANA Y DESARROLLO ORGANIZACIONAL; GERENCIA DE EMPRESAS</v>
      </c>
      <c r="H637" s="8">
        <f>VLOOKUP(VLOOKUP(D637,[1]Planta!$A$4:$AC$1049,4,0),[1]Cargos!$A$1:$K$33,6,0)</f>
        <v>4143561</v>
      </c>
      <c r="I637" s="9"/>
    </row>
    <row r="638" spans="1:9" ht="15" x14ac:dyDescent="0.2">
      <c r="A638" s="7" t="str">
        <f>VLOOKUP(D638,[1]Planta!$A$4:$AC$1049,4,0)</f>
        <v>AUXILIAR ADMINISTRATIVO 407 3</v>
      </c>
      <c r="B638" s="7" t="str">
        <f>TRIM(CONCATENATE(VLOOKUP(D638,[2]EMPLEOS!$J$9:$M$1054,3,0), " ", VLOOKUP(D638,[2]EMPLEOS!$J$9:$M$1054,4,0)))</f>
        <v>TIBABIJA LADINO</v>
      </c>
      <c r="C638" s="7" t="str">
        <f>VLOOKUP(D638,[2]EMPLEOS!$J$9:$M$1054,2,0)</f>
        <v>DENNYS ADRIANA</v>
      </c>
      <c r="D638" s="12">
        <v>52525793</v>
      </c>
      <c r="E638" s="7" t="str">
        <f>VLOOKUP(VLOOKUP(D638,[1]Planta!$A$4:$AC$1049,16,0),[1]TipoVinculacion!$A$1:$C$6,3,0)</f>
        <v>Provisional</v>
      </c>
      <c r="F638" s="7" t="str">
        <f>VLOOKUP(D638,[1]Planta!$A$4:$AC$1049,8,0)</f>
        <v>BACHILLER ACADEMICO</v>
      </c>
      <c r="G638" s="7" t="str">
        <f>IF(VLOOKUP(D638,[1]Planta!$A$4:$AC$1049,10,0)=0," ",VLOOKUP(D638,[1]Planta!$A$4:$AC$1049,10,0))</f>
        <v xml:space="preserve"> </v>
      </c>
      <c r="H638" s="8">
        <f>VLOOKUP(VLOOKUP(D638,[1]Planta!$A$4:$AC$1049,4,0),[1]Cargos!$A$1:$K$33,6,0)</f>
        <v>1555886</v>
      </c>
      <c r="I638" s="9"/>
    </row>
    <row r="639" spans="1:9" ht="15" x14ac:dyDescent="0.2">
      <c r="A639" s="7" t="str">
        <f>VLOOKUP(D639,[1]Planta!$A$4:$AC$1049,4,0)</f>
        <v>PROFESIONAL UNIVERSITARIO 219 3</v>
      </c>
      <c r="B639" s="7" t="str">
        <f>TRIM(CONCATENATE(VLOOKUP(D639,[2]EMPLEOS!$J$9:$M$1054,3,0), " ", VLOOKUP(D639,[2]EMPLEOS!$J$9:$M$1054,4,0)))</f>
        <v>PINZON ZAPATA</v>
      </c>
      <c r="C639" s="7" t="str">
        <f>VLOOKUP(D639,[2]EMPLEOS!$J$9:$M$1054,2,0)</f>
        <v>OLGA YOLANDA</v>
      </c>
      <c r="D639" s="12">
        <v>52533560</v>
      </c>
      <c r="E639" s="7" t="str">
        <f>VLOOKUP(VLOOKUP(D639,[1]Planta!$A$4:$AC$1049,16,0),[1]TipoVinculacion!$A$1:$C$6,3,0)</f>
        <v>Carrera Administrativa</v>
      </c>
      <c r="F639" s="7" t="str">
        <f>VLOOKUP(D639,[1]Planta!$A$4:$AC$1049,8,0)</f>
        <v>INGENIERO AMBIENTAL Y SANITARIA</v>
      </c>
      <c r="G639" s="7" t="str">
        <f>IF(VLOOKUP(D639,[1]Planta!$A$4:$AC$1049,10,0)=0," ",VLOOKUP(D639,[1]Planta!$A$4:$AC$1049,10,0))</f>
        <v>PLANIFICACIÓN Y ADMINISTRACION DESARROLLO RURAL; EVALUACION DE IMPACTO AMBIENTAL</v>
      </c>
      <c r="H639" s="8">
        <f>VLOOKUP(VLOOKUP(D639,[1]Planta!$A$4:$AC$1049,4,0),[1]Cargos!$A$1:$K$33,6,0)</f>
        <v>3524263</v>
      </c>
      <c r="I639" s="9"/>
    </row>
    <row r="640" spans="1:9" ht="15" x14ac:dyDescent="0.2">
      <c r="A640" s="7" t="str">
        <f>VLOOKUP(D640,[1]Planta!$A$4:$AC$1049,4,0)</f>
        <v>GERENTE 039 1</v>
      </c>
      <c r="B640" s="7" t="str">
        <f>TRIM(CONCATENATE(VLOOKUP(D640,[2]EMPLEOS!$J$9:$M$1054,3,0), " ", VLOOKUP(D640,[2]EMPLEOS!$J$9:$M$1054,4,0)))</f>
        <v>SUAREZ CABEZA</v>
      </c>
      <c r="C640" s="7" t="str">
        <f>VLOOKUP(D640,[2]EMPLEOS!$J$9:$M$1054,2,0)</f>
        <v>CAROLINA</v>
      </c>
      <c r="D640" s="12">
        <v>52536145</v>
      </c>
      <c r="E640" s="7" t="str">
        <f>VLOOKUP(VLOOKUP(D640,[1]Planta!$A$4:$AC$1049,16,0),[1]TipoVinculacion!$A$1:$C$6,3,0)</f>
        <v>Libre Nombramiento y Remoción</v>
      </c>
      <c r="F640" s="7" t="str">
        <f>VLOOKUP(D640,[1]Planta!$A$4:$AC$1049,8,0)</f>
        <v>ABOGADO</v>
      </c>
      <c r="G640" s="7" t="str">
        <f>IF(VLOOKUP(D640,[1]Planta!$A$4:$AC$1049,10,0)=0," ",VLOOKUP(D640,[1]Planta!$A$4:$AC$1049,10,0))</f>
        <v>CONTRATACION ESTATAL; DERECHO ADMINISTRATIVO</v>
      </c>
      <c r="H640" s="8">
        <f>VLOOKUP(VLOOKUP(D640,[1]Planta!$A$4:$AC$1049,4,0),[1]Cargos!$A$1:$K$33,6,0)</f>
        <v>5736338</v>
      </c>
      <c r="I640" s="9"/>
    </row>
    <row r="641" spans="1:9" ht="15" x14ac:dyDescent="0.2">
      <c r="A641" s="7" t="str">
        <f>VLOOKUP(D641,[1]Planta!$A$4:$AC$1049,4,0)</f>
        <v>PROFESIONAL ESPECIALIZADO 222 7</v>
      </c>
      <c r="B641" s="7" t="str">
        <f>TRIM(CONCATENATE(VLOOKUP(D641,[2]EMPLEOS!$J$9:$M$1054,3,0), " ", VLOOKUP(D641,[2]EMPLEOS!$J$9:$M$1054,4,0)))</f>
        <v>LOZANO RUIZ</v>
      </c>
      <c r="C641" s="7" t="str">
        <f>VLOOKUP(D641,[2]EMPLEOS!$J$9:$M$1054,2,0)</f>
        <v>NIDIA CAROLINA</v>
      </c>
      <c r="D641" s="12">
        <v>52539608</v>
      </c>
      <c r="E641" s="7" t="str">
        <f>VLOOKUP(VLOOKUP(D641,[1]Planta!$A$4:$AC$1049,16,0),[1]TipoVinculacion!$A$1:$C$6,3,0)</f>
        <v>Provisional</v>
      </c>
      <c r="F641" s="7" t="str">
        <f>VLOOKUP(D641,[1]Planta!$A$4:$AC$1049,8,0)</f>
        <v>ADMINISTRADOR DE EMPRESAS</v>
      </c>
      <c r="G641" s="7" t="str">
        <f>IF(VLOOKUP(D641,[1]Planta!$A$4:$AC$1049,10,0)=0," ",VLOOKUP(D641,[1]Planta!$A$4:$AC$1049,10,0))</f>
        <v>COMERCIO INTERNACIONAL</v>
      </c>
      <c r="H641" s="8">
        <f>VLOOKUP(VLOOKUP(D641,[1]Planta!$A$4:$AC$1049,4,0),[1]Cargos!$A$1:$K$33,6,0)</f>
        <v>4143561</v>
      </c>
      <c r="I641" s="9"/>
    </row>
    <row r="642" spans="1:9" ht="15" x14ac:dyDescent="0.2">
      <c r="A642" s="7" t="str">
        <f>VLOOKUP(D642,[1]Planta!$A$4:$AC$1049,4,0)</f>
        <v>AUXILIAR DE SERVICIOS GENERALES 470 1</v>
      </c>
      <c r="B642" s="7" t="str">
        <f>TRIM(CONCATENATE(VLOOKUP(D642,[2]EMPLEOS!$J$9:$M$1054,3,0), " ", VLOOKUP(D642,[2]EMPLEOS!$J$9:$M$1054,4,0)))</f>
        <v>ROZO CORREDOR</v>
      </c>
      <c r="C642" s="7" t="str">
        <f>VLOOKUP(D642,[2]EMPLEOS!$J$9:$M$1054,2,0)</f>
        <v>SANDRA PATRICIA</v>
      </c>
      <c r="D642" s="12">
        <v>52550074</v>
      </c>
      <c r="E642" s="7" t="str">
        <f>VLOOKUP(VLOOKUP(D642,[1]Planta!$A$4:$AC$1049,16,0),[1]TipoVinculacion!$A$1:$C$6,3,0)</f>
        <v>Carrera Administrativa</v>
      </c>
      <c r="F642" s="7" t="str">
        <f>VLOOKUP(D642,[1]Planta!$A$4:$AC$1049,8,0)</f>
        <v>BACHILLER ACADEMICO</v>
      </c>
      <c r="G642" s="7" t="str">
        <f>IF(VLOOKUP(D642,[1]Planta!$A$4:$AC$1049,10,0)=0," ",VLOOKUP(D642,[1]Planta!$A$4:$AC$1049,10,0))</f>
        <v/>
      </c>
      <c r="H642" s="8">
        <f>VLOOKUP(VLOOKUP(D642,[1]Planta!$A$4:$AC$1049,4,0),[1]Cargos!$A$1:$K$33,6,0)</f>
        <v>1318487</v>
      </c>
      <c r="I642" s="9"/>
    </row>
    <row r="643" spans="1:9" ht="15" x14ac:dyDescent="0.2">
      <c r="A643" s="7" t="str">
        <f>VLOOKUP(D643,[1]Planta!$A$4:$AC$1049,4,0)</f>
        <v>PROFESIONAL ESPECIALIZADO 222 7</v>
      </c>
      <c r="B643" s="7" t="str">
        <f>TRIM(CONCATENATE(VLOOKUP(D643,[2]EMPLEOS!$J$9:$M$1054,3,0), " ", VLOOKUP(D643,[2]EMPLEOS!$J$9:$M$1054,4,0)))</f>
        <v>FORERO NIÑO</v>
      </c>
      <c r="C643" s="7" t="str">
        <f>VLOOKUP(D643,[2]EMPLEOS!$J$9:$M$1054,2,0)</f>
        <v xml:space="preserve">CLAUDIA LILIANA </v>
      </c>
      <c r="D643" s="12">
        <v>52553269</v>
      </c>
      <c r="E643" s="7" t="str">
        <f>VLOOKUP(VLOOKUP(D643,[1]Planta!$A$4:$AC$1049,16,0),[1]TipoVinculacion!$A$1:$C$6,3,0)</f>
        <v>Provisional</v>
      </c>
      <c r="F643" s="7" t="str">
        <f>VLOOKUP(D643,[1]Planta!$A$4:$AC$1049,8,0)</f>
        <v>INGENIERO INDUSTRIAL</v>
      </c>
      <c r="G643" s="7" t="str">
        <f>IF(VLOOKUP(D643,[1]Planta!$A$4:$AC$1049,10,0)=0," ",VLOOKUP(D643,[1]Planta!$A$4:$AC$1049,10,0))</f>
        <v>FINANZAS Y ADMINISTRACION PUBLICA</v>
      </c>
      <c r="H643" s="8">
        <f>VLOOKUP(VLOOKUP(D643,[1]Planta!$A$4:$AC$1049,4,0),[1]Cargos!$A$1:$K$33,6,0)</f>
        <v>4143561</v>
      </c>
      <c r="I643" s="9"/>
    </row>
    <row r="644" spans="1:9" ht="15" x14ac:dyDescent="0.2">
      <c r="A644" s="7" t="str">
        <f>VLOOKUP(D644,[1]Planta!$A$4:$AC$1049,4,0)</f>
        <v>SECRETARIO 440 8</v>
      </c>
      <c r="B644" s="7" t="str">
        <f>TRIM(CONCATENATE(VLOOKUP(D644,[2]EMPLEOS!$J$9:$M$1054,3,0), " ", VLOOKUP(D644,[2]EMPLEOS!$J$9:$M$1054,4,0)))</f>
        <v>PINEDA CEPEDA</v>
      </c>
      <c r="C644" s="7" t="str">
        <f>VLOOKUP(D644,[2]EMPLEOS!$J$9:$M$1054,2,0)</f>
        <v>ELIANA</v>
      </c>
      <c r="D644" s="12">
        <v>52555242</v>
      </c>
      <c r="E644" s="7" t="str">
        <f>VLOOKUP(VLOOKUP(D644,[1]Planta!$A$4:$AC$1049,16,0),[1]TipoVinculacion!$A$1:$C$6,3,0)</f>
        <v>Carrera Administrativa</v>
      </c>
      <c r="F644" s="7" t="str">
        <f>VLOOKUP(D644,[1]Planta!$A$4:$AC$1049,8,0)</f>
        <v>TECNOLOGO EN GESTION ADMINISTRATIVA, SECRETARIA EJECUTIVA</v>
      </c>
      <c r="G644" s="7" t="str">
        <f>IF(VLOOKUP(D644,[1]Planta!$A$4:$AC$1049,10,0)=0," ",VLOOKUP(D644,[1]Planta!$A$4:$AC$1049,10,0))</f>
        <v/>
      </c>
      <c r="H644" s="8">
        <f>VLOOKUP(VLOOKUP(D644,[1]Planta!$A$4:$AC$1049,4,0),[1]Cargos!$A$1:$K$33,6,0)</f>
        <v>2314319</v>
      </c>
      <c r="I644" s="9"/>
    </row>
    <row r="645" spans="1:9" ht="15" x14ac:dyDescent="0.2">
      <c r="A645" s="7" t="str">
        <f>VLOOKUP(D645,[1]Planta!$A$4:$AC$1049,4,0)</f>
        <v>TECNICO OPERATIVO 314 5</v>
      </c>
      <c r="B645" s="7" t="str">
        <f>TRIM(CONCATENATE(VLOOKUP(D645,[2]EMPLEOS!$J$9:$M$1054,3,0), " ", VLOOKUP(D645,[2]EMPLEOS!$J$9:$M$1054,4,0)))</f>
        <v>PARRA GIL</v>
      </c>
      <c r="C645" s="7" t="str">
        <f>VLOOKUP(D645,[2]EMPLEOS!$J$9:$M$1054,2,0)</f>
        <v>GLADYS</v>
      </c>
      <c r="D645" s="12">
        <v>52559589</v>
      </c>
      <c r="E645" s="7" t="str">
        <f>VLOOKUP(VLOOKUP(D645,[1]Planta!$A$4:$AC$1049,16,0),[1]TipoVinculacion!$A$1:$C$6,3,0)</f>
        <v>Provisional</v>
      </c>
      <c r="F645" s="7" t="str">
        <f>VLOOKUP(D645,[1]Planta!$A$4:$AC$1049,8,0)</f>
        <v>INGENIERO INDUSTRIAL</v>
      </c>
      <c r="G645" s="7" t="str">
        <f>IF(VLOOKUP(D645,[1]Planta!$A$4:$AC$1049,10,0)=0," ",VLOOKUP(D645,[1]Planta!$A$4:$AC$1049,10,0))</f>
        <v>GERENCIA DE PROYECTOS</v>
      </c>
      <c r="H645" s="8">
        <f>VLOOKUP(VLOOKUP(D645,[1]Planta!$A$4:$AC$1049,4,0),[1]Cargos!$A$1:$K$33,6,0)</f>
        <v>2517786</v>
      </c>
      <c r="I645" s="9"/>
    </row>
    <row r="646" spans="1:9" ht="15" x14ac:dyDescent="0.2">
      <c r="A646" s="7" t="str">
        <f>VLOOKUP(D646,[1]Planta!$A$4:$AC$1049,4,0)</f>
        <v>PROFESIONAL UNIVERSITARIO 219 3</v>
      </c>
      <c r="B646" s="7" t="str">
        <f>TRIM(CONCATENATE(VLOOKUP(D646,[2]EMPLEOS!$J$9:$M$1054,3,0), " ", VLOOKUP(D646,[2]EMPLEOS!$J$9:$M$1054,4,0)))</f>
        <v>LAGOS PRIETO</v>
      </c>
      <c r="C646" s="7" t="str">
        <f>VLOOKUP(D646,[2]EMPLEOS!$J$9:$M$1054,2,0)</f>
        <v>ANGELA CONSUELO</v>
      </c>
      <c r="D646" s="12">
        <v>52561260</v>
      </c>
      <c r="E646" s="7" t="str">
        <f>VLOOKUP(VLOOKUP(D646,[1]Planta!$A$4:$AC$1049,16,0),[1]TipoVinculacion!$A$1:$C$6,3,0)</f>
        <v>Carrera Administrativa</v>
      </c>
      <c r="F646" s="7" t="str">
        <f>VLOOKUP(D646,[1]Planta!$A$4:$AC$1049,8,0)</f>
        <v>COMUNICADOR SOCIAL</v>
      </c>
      <c r="G646" s="7" t="str">
        <f>IF(VLOOKUP(D646,[1]Planta!$A$4:$AC$1049,10,0)=0," ",VLOOKUP(D646,[1]Planta!$A$4:$AC$1049,10,0))</f>
        <v>COMUNICACION ORGANIZACIONAL</v>
      </c>
      <c r="H646" s="8">
        <f>VLOOKUP(VLOOKUP(D646,[1]Planta!$A$4:$AC$1049,4,0),[1]Cargos!$A$1:$K$33,6,0)</f>
        <v>3524263</v>
      </c>
      <c r="I646" s="9"/>
    </row>
    <row r="647" spans="1:9" ht="15" x14ac:dyDescent="0.2">
      <c r="A647" s="7" t="str">
        <f>VLOOKUP(D647,[1]Planta!$A$4:$AC$1049,4,0)</f>
        <v>PROFESIONAL ESPECIALIZADO 222 7</v>
      </c>
      <c r="B647" s="7" t="str">
        <f>TRIM(CONCATENATE(VLOOKUP(D647,[2]EMPLEOS!$J$9:$M$1054,3,0), " ", VLOOKUP(D647,[2]EMPLEOS!$J$9:$M$1054,4,0)))</f>
        <v>GARCIA SIERRA</v>
      </c>
      <c r="C647" s="7" t="str">
        <f>VLOOKUP(D647,[2]EMPLEOS!$J$9:$M$1054,2,0)</f>
        <v>ANA MARIA</v>
      </c>
      <c r="D647" s="12">
        <v>52690616</v>
      </c>
      <c r="E647" s="7" t="str">
        <f>VLOOKUP(VLOOKUP(D647,[1]Planta!$A$4:$AC$1049,16,0),[1]TipoVinculacion!$A$1:$C$6,3,0)</f>
        <v>Carrera Administrativa</v>
      </c>
      <c r="F647" s="7" t="str">
        <f>VLOOKUP(D647,[1]Planta!$A$4:$AC$1049,8,0)</f>
        <v>ADMINISTRADOR PUBLICO</v>
      </c>
      <c r="G647" s="7" t="str">
        <f>IF(VLOOKUP(D647,[1]Planta!$A$4:$AC$1049,10,0)=0," ",VLOOKUP(D647,[1]Planta!$A$4:$AC$1049,10,0))</f>
        <v>FINANZAS PUBLICAS; MAGISTER EN. EN DERECHO</v>
      </c>
      <c r="H647" s="8">
        <f>VLOOKUP(VLOOKUP(D647,[1]Planta!$A$4:$AC$1049,4,0),[1]Cargos!$A$1:$K$33,6,0)</f>
        <v>4143561</v>
      </c>
      <c r="I647" s="9"/>
    </row>
    <row r="648" spans="1:9" ht="15" x14ac:dyDescent="0.2">
      <c r="A648" s="7" t="str">
        <f>VLOOKUP(D648,[1]Planta!$A$4:$AC$1049,4,0)</f>
        <v>PROFESIONAL UNIVERSITARIO 219 3</v>
      </c>
      <c r="B648" s="7" t="str">
        <f>TRIM(CONCATENATE(VLOOKUP(D648,[2]EMPLEOS!$J$9:$M$1054,3,0), " ", VLOOKUP(D648,[2]EMPLEOS!$J$9:$M$1054,4,0)))</f>
        <v>LOPEZ MENDOZA</v>
      </c>
      <c r="C648" s="7" t="str">
        <f>VLOOKUP(D648,[2]EMPLEOS!$J$9:$M$1054,2,0)</f>
        <v>BARBARA ALEXANDRA</v>
      </c>
      <c r="D648" s="12">
        <v>52702335</v>
      </c>
      <c r="E648" s="7" t="str">
        <f>VLOOKUP(VLOOKUP(D648,[1]Planta!$A$4:$AC$1049,16,0),[1]TipoVinculacion!$A$1:$C$6,3,0)</f>
        <v>Carrera Administrativa</v>
      </c>
      <c r="F648" s="7" t="str">
        <f>VLOOKUP(D648,[1]Planta!$A$4:$AC$1049,8,0)</f>
        <v>PSICOLOGO</v>
      </c>
      <c r="G648" s="7" t="str">
        <f>IF(VLOOKUP(D648,[1]Planta!$A$4:$AC$1049,10,0)=0," ",VLOOKUP(D648,[1]Planta!$A$4:$AC$1049,10,0))</f>
        <v>GERENCIA DE RECURSOS HUMANOS; GERENCIA EN RIEGOS LABORALES, SEGURIDAD Y SALUD EN EL TRABAJO</v>
      </c>
      <c r="H648" s="8">
        <f>VLOOKUP(VLOOKUP(D648,[1]Planta!$A$4:$AC$1049,4,0),[1]Cargos!$A$1:$K$33,6,0)</f>
        <v>3524263</v>
      </c>
      <c r="I648" s="9"/>
    </row>
    <row r="649" spans="1:9" ht="15" x14ac:dyDescent="0.2">
      <c r="A649" s="7" t="str">
        <f>VLOOKUP(D649,[1]Planta!$A$4:$AC$1049,4,0)</f>
        <v>DIRECTOR TECNICO 009 4</v>
      </c>
      <c r="B649" s="7" t="str">
        <f>TRIM(CONCATENATE(VLOOKUP(D649,[2]EMPLEOS!$J$9:$M$1054,3,0), " ", VLOOKUP(D649,[2]EMPLEOS!$J$9:$M$1054,4,0)))</f>
        <v>RODRIGUEZ MEZA</v>
      </c>
      <c r="C649" s="7" t="str">
        <f>VLOOKUP(D649,[2]EMPLEOS!$J$9:$M$1054,2,0)</f>
        <v>LINA RAQUEL</v>
      </c>
      <c r="D649" s="12">
        <v>52711358</v>
      </c>
      <c r="E649" s="7" t="str">
        <f>VLOOKUP(VLOOKUP(D649,[1]Planta!$A$4:$AC$1049,16,0),[1]TipoVinculacion!$A$1:$C$6,3,0)</f>
        <v>Libre Nombramiento y Remoción</v>
      </c>
      <c r="F649" s="7" t="str">
        <f>VLOOKUP(D649,[1]Planta!$A$4:$AC$1049,8,0)</f>
        <v>ABOGADO</v>
      </c>
      <c r="G649" s="7" t="str">
        <f>IF(VLOOKUP(D649,[1]Planta!$A$4:$AC$1049,10,0)=0," ",VLOOKUP(D649,[1]Planta!$A$4:$AC$1049,10,0))</f>
        <v>DERECHO ADMINISTRATIVO; DERECHO CONTRACTUAL</v>
      </c>
      <c r="H649" s="8">
        <f>VLOOKUP(VLOOKUP(D649,[1]Planta!$A$4:$AC$1049,4,0),[1]Cargos!$A$1:$K$33,6,0)</f>
        <v>7193247</v>
      </c>
      <c r="I649" s="9"/>
    </row>
    <row r="650" spans="1:9" ht="15" x14ac:dyDescent="0.2">
      <c r="A650" s="7" t="str">
        <f>VLOOKUP(D650,[1]Planta!$A$4:$AC$1049,4,0)</f>
        <v>PROFESIONAL UNIVERSITARIO 219 3</v>
      </c>
      <c r="B650" s="7" t="str">
        <f>TRIM(CONCATENATE(VLOOKUP(D650,[2]EMPLEOS!$J$9:$M$1054,3,0), " ", VLOOKUP(D650,[2]EMPLEOS!$J$9:$M$1054,4,0)))</f>
        <v>CONTO MUÑOZ</v>
      </c>
      <c r="C650" s="7" t="str">
        <f>VLOOKUP(D650,[2]EMPLEOS!$J$9:$M$1054,2,0)</f>
        <v>LIZA PAOLA</v>
      </c>
      <c r="D650" s="12">
        <v>52730074</v>
      </c>
      <c r="E650" s="7" t="str">
        <f>VLOOKUP(VLOOKUP(D650,[1]Planta!$A$4:$AC$1049,16,0),[1]TipoVinculacion!$A$1:$C$6,3,0)</f>
        <v>Carrera Administrativa</v>
      </c>
      <c r="F650" s="7" t="str">
        <f>VLOOKUP(D650,[1]Planta!$A$4:$AC$1049,8,0)</f>
        <v>PSICOLOGO</v>
      </c>
      <c r="G650" s="7" t="str">
        <f>IF(VLOOKUP(D650,[1]Planta!$A$4:$AC$1049,10,0)=0," ",VLOOKUP(D650,[1]Planta!$A$4:$AC$1049,10,0))</f>
        <v>GOBIERNO Y CONTROL DEL DISTRITO</v>
      </c>
      <c r="H650" s="8">
        <f>VLOOKUP(VLOOKUP(D650,[1]Planta!$A$4:$AC$1049,4,0),[1]Cargos!$A$1:$K$33,6,0)</f>
        <v>3524263</v>
      </c>
      <c r="I650" s="9"/>
    </row>
    <row r="651" spans="1:9" ht="15" x14ac:dyDescent="0.2">
      <c r="A651" s="7" t="str">
        <f>VLOOKUP(D651,[1]Planta!$A$4:$AC$1049,4,0)</f>
        <v>SECRETARIO 440 7</v>
      </c>
      <c r="B651" s="7" t="str">
        <f>TRIM(CONCATENATE(VLOOKUP(D651,[2]EMPLEOS!$J$9:$M$1054,3,0), " ", VLOOKUP(D651,[2]EMPLEOS!$J$9:$M$1054,4,0)))</f>
        <v>MUÑOZ GUERRERO</v>
      </c>
      <c r="C651" s="7" t="str">
        <f>VLOOKUP(D651,[2]EMPLEOS!$J$9:$M$1054,2,0)</f>
        <v>CAROLINA</v>
      </c>
      <c r="D651" s="12">
        <v>52772834</v>
      </c>
      <c r="E651" s="7" t="str">
        <f>VLOOKUP(VLOOKUP(D651,[1]Planta!$A$4:$AC$1049,16,0),[1]TipoVinculacion!$A$1:$C$6,3,0)</f>
        <v>Provisional</v>
      </c>
      <c r="F651" s="7" t="str">
        <f>VLOOKUP(D651,[1]Planta!$A$4:$AC$1049,8,0)</f>
        <v>BACHILLER</v>
      </c>
      <c r="G651" s="7" t="str">
        <f>IF(VLOOKUP(D651,[1]Planta!$A$4:$AC$1049,10,0)=0," ",VLOOKUP(D651,[1]Planta!$A$4:$AC$1049,10,0))</f>
        <v/>
      </c>
      <c r="H651" s="8">
        <f>VLOOKUP(VLOOKUP(D651,[1]Planta!$A$4:$AC$1049,4,0),[1]Cargos!$A$1:$K$33,6,0)</f>
        <v>2139470</v>
      </c>
      <c r="I651" s="9"/>
    </row>
    <row r="652" spans="1:9" ht="15" x14ac:dyDescent="0.2">
      <c r="A652" s="7" t="str">
        <f>VLOOKUP(D652,[1]Planta!$A$4:$AC$1049,4,0)</f>
        <v>PROFESIONAL ESPECIALIZADO 222 5</v>
      </c>
      <c r="B652" s="7" t="str">
        <f>TRIM(CONCATENATE(VLOOKUP(D652,[2]EMPLEOS!$J$9:$M$1054,3,0), " ", VLOOKUP(D652,[2]EMPLEOS!$J$9:$M$1054,4,0)))</f>
        <v>SOSA HERNANDEZ</v>
      </c>
      <c r="C652" s="7" t="str">
        <f>VLOOKUP(D652,[2]EMPLEOS!$J$9:$M$1054,2,0)</f>
        <v>NANCI YAIRA</v>
      </c>
      <c r="D652" s="12">
        <v>52775292</v>
      </c>
      <c r="E652" s="7" t="str">
        <f>VLOOKUP(VLOOKUP(D652,[1]Planta!$A$4:$AC$1049,16,0),[1]TipoVinculacion!$A$1:$C$6,3,0)</f>
        <v>Periodo de Prueba</v>
      </c>
      <c r="F652" s="7" t="str">
        <f>VLOOKUP(D652,[1]Planta!$A$4:$AC$1049,8,0)</f>
        <v>ABOGADO, ADMINISTRADOR PUBLICO</v>
      </c>
      <c r="G652" s="7" t="str">
        <f>IF(VLOOKUP(D652,[1]Planta!$A$4:$AC$1049,10,0)=0," ",VLOOKUP(D652,[1]Planta!$A$4:$AC$1049,10,0))</f>
        <v>DERECHO ADMINISTRATIVO</v>
      </c>
      <c r="H652" s="8">
        <f>VLOOKUP(VLOOKUP(D652,[1]Planta!$A$4:$AC$1049,4,0),[1]Cargos!$A$1:$K$33,6,0)</f>
        <v>3834513</v>
      </c>
      <c r="I652" s="9"/>
    </row>
    <row r="653" spans="1:9" ht="15" x14ac:dyDescent="0.2">
      <c r="A653" s="7" t="str">
        <f>VLOOKUP(D653,[1]Planta!$A$4:$AC$1049,4,0)</f>
        <v>SECRETARIO 440 8</v>
      </c>
      <c r="B653" s="7" t="str">
        <f>TRIM(CONCATENATE(VLOOKUP(D653,[2]EMPLEOS!$J$9:$M$1054,3,0), " ", VLOOKUP(D653,[2]EMPLEOS!$J$9:$M$1054,4,0)))</f>
        <v>SINISTERRA CORTES</v>
      </c>
      <c r="C653" s="7" t="str">
        <f>VLOOKUP(D653,[2]EMPLEOS!$J$9:$M$1054,2,0)</f>
        <v>ROSA HELENA</v>
      </c>
      <c r="D653" s="12">
        <v>52795284</v>
      </c>
      <c r="E653" s="7" t="str">
        <f>VLOOKUP(VLOOKUP(D653,[1]Planta!$A$4:$AC$1049,16,0),[1]TipoVinculacion!$A$1:$C$6,3,0)</f>
        <v>Carrera Administrativa</v>
      </c>
      <c r="F653" s="7" t="str">
        <f>VLOOKUP(D653,[1]Planta!$A$4:$AC$1049,8,0)</f>
        <v>TECNICA EN MECANICA DENTAL</v>
      </c>
      <c r="G653" s="7" t="str">
        <f>IF(VLOOKUP(D653,[1]Planta!$A$4:$AC$1049,10,0)=0," ",VLOOKUP(D653,[1]Planta!$A$4:$AC$1049,10,0))</f>
        <v xml:space="preserve"> </v>
      </c>
      <c r="H653" s="8">
        <f>VLOOKUP(VLOOKUP(D653,[1]Planta!$A$4:$AC$1049,4,0),[1]Cargos!$A$1:$K$33,6,0)</f>
        <v>2314319</v>
      </c>
      <c r="I653" s="9"/>
    </row>
    <row r="654" spans="1:9" ht="15" x14ac:dyDescent="0.2">
      <c r="A654" s="7" t="str">
        <f>VLOOKUP(D654,[1]Planta!$A$4:$AC$1049,4,0)</f>
        <v>PROFESIONAL UNIVERSITARIO 219 3</v>
      </c>
      <c r="B654" s="7" t="str">
        <f>TRIM(CONCATENATE(VLOOKUP(D654,[2]EMPLEOS!$J$9:$M$1054,3,0), " ", VLOOKUP(D654,[2]EMPLEOS!$J$9:$M$1054,4,0)))</f>
        <v>PASTRAN SUAREZ</v>
      </c>
      <c r="C654" s="7" t="str">
        <f>VLOOKUP(D654,[2]EMPLEOS!$J$9:$M$1054,2,0)</f>
        <v>MARIA ANGELICA</v>
      </c>
      <c r="D654" s="12">
        <v>52804872</v>
      </c>
      <c r="E654" s="7" t="str">
        <f>VLOOKUP(VLOOKUP(D654,[1]Planta!$A$4:$AC$1049,16,0),[1]TipoVinculacion!$A$1:$C$6,3,0)</f>
        <v>Provisional</v>
      </c>
      <c r="F654" s="7" t="str">
        <f>VLOOKUP(D654,[1]Planta!$A$4:$AC$1049,8,0)</f>
        <v>ABOGADO</v>
      </c>
      <c r="G654" s="7" t="str">
        <f>IF(VLOOKUP(D654,[1]Planta!$A$4:$AC$1049,10,0)=0," ",VLOOKUP(D654,[1]Planta!$A$4:$AC$1049,10,0))</f>
        <v>DERECHO ADMINISTRATIVO</v>
      </c>
      <c r="H654" s="8">
        <f>VLOOKUP(VLOOKUP(D654,[1]Planta!$A$4:$AC$1049,4,0),[1]Cargos!$A$1:$K$33,6,0)</f>
        <v>3524263</v>
      </c>
      <c r="I654" s="9"/>
    </row>
    <row r="655" spans="1:9" ht="15" x14ac:dyDescent="0.2">
      <c r="A655" s="7" t="str">
        <f>VLOOKUP(D655,[1]Planta!$A$4:$AC$1049,4,0)</f>
        <v>AUXILIAR ADMINISTRATIVO 407 3</v>
      </c>
      <c r="B655" s="7" t="str">
        <f>TRIM(CONCATENATE(VLOOKUP(D655,[2]EMPLEOS!$J$9:$M$1054,3,0), " ", VLOOKUP(D655,[2]EMPLEOS!$J$9:$M$1054,4,0)))</f>
        <v>VELANDIA LEON</v>
      </c>
      <c r="C655" s="7" t="str">
        <f>VLOOKUP(D655,[2]EMPLEOS!$J$9:$M$1054,2,0)</f>
        <v>LADY YASMIN</v>
      </c>
      <c r="D655" s="12">
        <v>52815043</v>
      </c>
      <c r="E655" s="7" t="str">
        <f>VLOOKUP(VLOOKUP(D655,[1]Planta!$A$4:$AC$1049,16,0),[1]TipoVinculacion!$A$1:$C$6,3,0)</f>
        <v>Provisional</v>
      </c>
      <c r="F655" s="7" t="str">
        <f>VLOOKUP(D655,[1]Planta!$A$4:$AC$1049,8,0)</f>
        <v>BACHILLER ACADEMICO</v>
      </c>
      <c r="G655" s="7" t="str">
        <f>IF(VLOOKUP(D655,[1]Planta!$A$4:$AC$1049,10,0)=0," ",VLOOKUP(D655,[1]Planta!$A$4:$AC$1049,10,0))</f>
        <v xml:space="preserve"> </v>
      </c>
      <c r="H655" s="8">
        <f>VLOOKUP(VLOOKUP(D655,[1]Planta!$A$4:$AC$1049,4,0),[1]Cargos!$A$1:$K$33,6,0)</f>
        <v>1555886</v>
      </c>
      <c r="I655" s="9"/>
    </row>
    <row r="656" spans="1:9" ht="15" x14ac:dyDescent="0.2">
      <c r="A656" s="7" t="str">
        <f>VLOOKUP(D656,[1]Planta!$A$4:$AC$1049,4,0)</f>
        <v>AUXILIAR DE SERVICIOS GENERALES 470 1</v>
      </c>
      <c r="B656" s="7" t="str">
        <f>TRIM(CONCATENATE(VLOOKUP(D656,[2]EMPLEOS!$J$9:$M$1054,3,0), " ", VLOOKUP(D656,[2]EMPLEOS!$J$9:$M$1054,4,0)))</f>
        <v>CARDENAS PINZON</v>
      </c>
      <c r="C656" s="7" t="str">
        <f>VLOOKUP(D656,[2]EMPLEOS!$J$9:$M$1054,2,0)</f>
        <v>DORALBA</v>
      </c>
      <c r="D656" s="12">
        <v>52820274</v>
      </c>
      <c r="E656" s="7" t="str">
        <f>VLOOKUP(VLOOKUP(D656,[1]Planta!$A$4:$AC$1049,16,0),[1]TipoVinculacion!$A$1:$C$6,3,0)</f>
        <v>Provisional</v>
      </c>
      <c r="F656" s="7" t="str">
        <f>VLOOKUP(D656,[1]Planta!$A$4:$AC$1049,8,0)</f>
        <v>BACHILLER ACADEMICO</v>
      </c>
      <c r="G656" s="7" t="str">
        <f>IF(VLOOKUP(D656,[1]Planta!$A$4:$AC$1049,10,0)=0," ",VLOOKUP(D656,[1]Planta!$A$4:$AC$1049,10,0))</f>
        <v/>
      </c>
      <c r="H656" s="8">
        <f>VLOOKUP(VLOOKUP(D656,[1]Planta!$A$4:$AC$1049,4,0),[1]Cargos!$A$1:$K$33,6,0)</f>
        <v>1318487</v>
      </c>
      <c r="I656" s="9"/>
    </row>
    <row r="657" spans="1:9" ht="15" x14ac:dyDescent="0.2">
      <c r="A657" s="7" t="str">
        <f>VLOOKUP(D657,[1]Planta!$A$4:$AC$1049,4,0)</f>
        <v>TECNICO OPERATIVO 314 5</v>
      </c>
      <c r="B657" s="7" t="str">
        <f>TRIM(CONCATENATE(VLOOKUP(D657,[2]EMPLEOS!$J$9:$M$1054,3,0), " ", VLOOKUP(D657,[2]EMPLEOS!$J$9:$M$1054,4,0)))</f>
        <v>ALEJO AREVALO</v>
      </c>
      <c r="C657" s="7" t="str">
        <f>VLOOKUP(D657,[2]EMPLEOS!$J$9:$M$1054,2,0)</f>
        <v>ANA EMILCE</v>
      </c>
      <c r="D657" s="12">
        <v>52823022</v>
      </c>
      <c r="E657" s="7" t="str">
        <f>VLOOKUP(VLOOKUP(D657,[1]Planta!$A$4:$AC$1049,16,0),[1]TipoVinculacion!$A$1:$C$6,3,0)</f>
        <v>Provisional</v>
      </c>
      <c r="F657" s="7" t="str">
        <f>VLOOKUP(D657,[1]Planta!$A$4:$AC$1049,8,0)</f>
        <v>INGENIERO DE SISTEMAS</v>
      </c>
      <c r="G657" s="7" t="str">
        <f>IF(VLOOKUP(D657,[1]Planta!$A$4:$AC$1049,10,0)=0," ",VLOOKUP(D657,[1]Planta!$A$4:$AC$1049,10,0))</f>
        <v/>
      </c>
      <c r="H657" s="8">
        <f>VLOOKUP(VLOOKUP(D657,[1]Planta!$A$4:$AC$1049,4,0),[1]Cargos!$A$1:$K$33,6,0)</f>
        <v>2517786</v>
      </c>
      <c r="I657" s="9"/>
    </row>
    <row r="658" spans="1:9" ht="15" x14ac:dyDescent="0.2">
      <c r="A658" s="7" t="str">
        <f>VLOOKUP(D658,[1]Planta!$A$4:$AC$1049,4,0)</f>
        <v>PROFESIONAL ESPECIALIZADO 222 7</v>
      </c>
      <c r="B658" s="7" t="str">
        <f>TRIM(CONCATENATE(VLOOKUP(D658,[2]EMPLEOS!$J$9:$M$1054,3,0), " ", VLOOKUP(D658,[2]EMPLEOS!$J$9:$M$1054,4,0)))</f>
        <v>SERRANO GUEPENDO</v>
      </c>
      <c r="C658" s="7" t="str">
        <f>VLOOKUP(D658,[2]EMPLEOS!$J$9:$M$1054,2,0)</f>
        <v>JOHANNA BEATRIZ</v>
      </c>
      <c r="D658" s="12">
        <v>52823913</v>
      </c>
      <c r="E658" s="7" t="str">
        <f>VLOOKUP(VLOOKUP(D658,[1]Planta!$A$4:$AC$1049,16,0),[1]TipoVinculacion!$A$1:$C$6,3,0)</f>
        <v>Carrera Administrativa</v>
      </c>
      <c r="F658" s="7" t="str">
        <f>VLOOKUP(D658,[1]Planta!$A$4:$AC$1049,8,0)</f>
        <v>INGENIERO DE SISTEMAS CON ENFASIS EN TELECOMUNICACIONES</v>
      </c>
      <c r="G658" s="7" t="str">
        <f>IF(VLOOKUP(D658,[1]Planta!$A$4:$AC$1049,10,0)=0," ",VLOOKUP(D658,[1]Planta!$A$4:$AC$1049,10,0))</f>
        <v>REDES DE TELECOMUNICACIONES</v>
      </c>
      <c r="H658" s="8">
        <f>VLOOKUP(VLOOKUP(D658,[1]Planta!$A$4:$AC$1049,4,0),[1]Cargos!$A$1:$K$33,6,0)</f>
        <v>4143561</v>
      </c>
      <c r="I658" s="9"/>
    </row>
    <row r="659" spans="1:9" ht="15" x14ac:dyDescent="0.2">
      <c r="A659" s="7" t="str">
        <f>VLOOKUP(D659,[1]Planta!$A$4:$AC$1049,4,0)</f>
        <v>GERENTE 039 1</v>
      </c>
      <c r="B659" s="7" t="str">
        <f>TRIM(CONCATENATE(VLOOKUP(D659,[2]EMPLEOS!$J$9:$M$1054,3,0), " ", VLOOKUP(D659,[2]EMPLEOS!$J$9:$M$1054,4,0)))</f>
        <v>ZAMBRANO DIAZ</v>
      </c>
      <c r="C659" s="7" t="str">
        <f>VLOOKUP(D659,[2]EMPLEOS!$J$9:$M$1054,2,0)</f>
        <v>YANY</v>
      </c>
      <c r="D659" s="12">
        <v>52835202</v>
      </c>
      <c r="E659" s="7" t="str">
        <f>VLOOKUP(VLOOKUP(D659,[1]Planta!$A$4:$AC$1049,16,0),[1]TipoVinculacion!$A$1:$C$6,3,0)</f>
        <v>Libre Nombramiento y Remoción</v>
      </c>
      <c r="F659" s="7" t="str">
        <f>VLOOKUP(D659,[1]Planta!$A$4:$AC$1049,8,0)</f>
        <v>ABOGADO</v>
      </c>
      <c r="G659" s="7" t="str">
        <f>IF(VLOOKUP(D659,[1]Planta!$A$4:$AC$1049,10,0)=0," ",VLOOKUP(D659,[1]Planta!$A$4:$AC$1049,10,0))</f>
        <v>DERECHO ADMINISTRATIVO</v>
      </c>
      <c r="H659" s="8">
        <f>VLOOKUP(VLOOKUP(D659,[1]Planta!$A$4:$AC$1049,4,0),[1]Cargos!$A$1:$K$33,6,0)</f>
        <v>5736338</v>
      </c>
      <c r="I659" s="9"/>
    </row>
    <row r="660" spans="1:9" ht="15" x14ac:dyDescent="0.2">
      <c r="A660" s="7" t="str">
        <f>VLOOKUP(D660,[1]Planta!$A$4:$AC$1049,4,0)</f>
        <v>TECNICO OPERATIVO 314 3</v>
      </c>
      <c r="B660" s="7" t="str">
        <f>TRIM(CONCATENATE(VLOOKUP(D660,[2]EMPLEOS!$J$9:$M$1054,3,0), " ", VLOOKUP(D660,[2]EMPLEOS!$J$9:$M$1054,4,0)))</f>
        <v>MARTINEZ MURILLO</v>
      </c>
      <c r="C660" s="7" t="str">
        <f>VLOOKUP(D660,[2]EMPLEOS!$J$9:$M$1054,2,0)</f>
        <v>MARTHA YADIRA</v>
      </c>
      <c r="D660" s="12">
        <v>52843400</v>
      </c>
      <c r="E660" s="7" t="str">
        <f>VLOOKUP(VLOOKUP(D660,[1]Planta!$A$4:$AC$1049,16,0),[1]TipoVinculacion!$A$1:$C$6,3,0)</f>
        <v>Provisional</v>
      </c>
      <c r="F660" s="7" t="str">
        <f>VLOOKUP(D660,[1]Planta!$A$4:$AC$1049,8,0)</f>
        <v xml:space="preserve">PROFESIONAL EN CULTURA FISICA, RECREACION Y DEPORTE </v>
      </c>
      <c r="G660" s="7" t="str">
        <f>IF(VLOOKUP(D660,[1]Planta!$A$4:$AC$1049,10,0)=0," ",VLOOKUP(D660,[1]Planta!$A$4:$AC$1049,10,0))</f>
        <v/>
      </c>
      <c r="H660" s="8">
        <f>VLOOKUP(VLOOKUP(D660,[1]Planta!$A$4:$AC$1049,4,0),[1]Cargos!$A$1:$K$33,6,0)</f>
        <v>2367588</v>
      </c>
      <c r="I660" s="9"/>
    </row>
    <row r="661" spans="1:9" ht="15" x14ac:dyDescent="0.2">
      <c r="A661" s="7" t="str">
        <f>VLOOKUP(D661,[1]Planta!$A$4:$AC$1049,4,0)</f>
        <v>SECRETARIO 440 8</v>
      </c>
      <c r="B661" s="7" t="str">
        <f>TRIM(CONCATENATE(VLOOKUP(D661,[2]EMPLEOS!$J$9:$M$1054,3,0), " ", VLOOKUP(D661,[2]EMPLEOS!$J$9:$M$1054,4,0)))</f>
        <v>RUIZ BARBOSA</v>
      </c>
      <c r="C661" s="7" t="str">
        <f>VLOOKUP(D661,[2]EMPLEOS!$J$9:$M$1054,2,0)</f>
        <v>SANDRA PAOLA</v>
      </c>
      <c r="D661" s="12">
        <v>52844368</v>
      </c>
      <c r="E661" s="7" t="str">
        <f>VLOOKUP(VLOOKUP(D661,[1]Planta!$A$4:$AC$1049,16,0),[1]TipoVinculacion!$A$1:$C$6,3,0)</f>
        <v>Carrera Administrativa</v>
      </c>
      <c r="F661" s="7" t="str">
        <f>VLOOKUP(D661,[1]Planta!$A$4:$AC$1049,8,0)</f>
        <v>ADMINISTRADOR DE EMPRESAS, TECNICO LABORATORIO SUELOS; TECNICO EN TOPOGRAFIA; TECNOLOGO EN DELINEANTE DE ARQUITECTURA</v>
      </c>
      <c r="G661" s="7" t="str">
        <f>IF(VLOOKUP(D661,[1]Planta!$A$4:$AC$1049,10,0)=0," ",VLOOKUP(D661,[1]Planta!$A$4:$AC$1049,10,0))</f>
        <v/>
      </c>
      <c r="H661" s="8">
        <f>VLOOKUP(VLOOKUP(D661,[1]Planta!$A$4:$AC$1049,4,0),[1]Cargos!$A$1:$K$33,6,0)</f>
        <v>2314319</v>
      </c>
      <c r="I661" s="9"/>
    </row>
    <row r="662" spans="1:9" ht="15" x14ac:dyDescent="0.2">
      <c r="A662" s="7" t="str">
        <f>VLOOKUP(D662,[1]Planta!$A$4:$AC$1049,4,0)</f>
        <v>GERENTE 039 1</v>
      </c>
      <c r="B662" s="7" t="str">
        <f>TRIM(CONCATENATE(VLOOKUP(D662,[2]EMPLEOS!$J$9:$M$1054,3,0), " ", VLOOKUP(D662,[2]EMPLEOS!$J$9:$M$1054,4,0)))</f>
        <v>DIAGO GUAQUETA</v>
      </c>
      <c r="C662" s="7" t="str">
        <f>VLOOKUP(D662,[2]EMPLEOS!$J$9:$M$1054,2,0)</f>
        <v>DIANA MARCELA</v>
      </c>
      <c r="D662" s="12">
        <v>52863351</v>
      </c>
      <c r="E662" s="7" t="str">
        <f>VLOOKUP(VLOOKUP(D662,[1]Planta!$A$4:$AC$1049,16,0),[1]TipoVinculacion!$A$1:$C$6,3,0)</f>
        <v>Libre Nombramiento y Remoción</v>
      </c>
      <c r="F662" s="7" t="str">
        <f>VLOOKUP(D662,[1]Planta!$A$4:$AC$1049,8,0)</f>
        <v>ABOGADO</v>
      </c>
      <c r="G662" s="7" t="str">
        <f>IF(VLOOKUP(D662,[1]Planta!$A$4:$AC$1049,10,0)=0," ",VLOOKUP(D662,[1]Planta!$A$4:$AC$1049,10,0))</f>
        <v>DERECHO PUBLICO; DERECHO CONTRACTUAL; MAGISTER EN DERECHO PUBLICO</v>
      </c>
      <c r="H662" s="8">
        <f>VLOOKUP(VLOOKUP(D662,[1]Planta!$A$4:$AC$1049,4,0),[1]Cargos!$A$1:$K$33,6,0)</f>
        <v>5736338</v>
      </c>
      <c r="I662" s="9"/>
    </row>
    <row r="663" spans="1:9" ht="15" x14ac:dyDescent="0.2">
      <c r="A663" s="7" t="str">
        <f>VLOOKUP(D663,[1]Planta!$A$4:$AC$1049,4,0)</f>
        <v>TECNICO OPERATIVO 314 3</v>
      </c>
      <c r="B663" s="7" t="str">
        <f>TRIM(CONCATENATE(VLOOKUP(D663,[2]EMPLEOS!$J$9:$M$1054,3,0), " ", VLOOKUP(D663,[2]EMPLEOS!$J$9:$M$1054,4,0)))</f>
        <v>FAJARDO CASTRO</v>
      </c>
      <c r="C663" s="7" t="str">
        <f>VLOOKUP(D663,[2]EMPLEOS!$J$9:$M$1054,2,0)</f>
        <v>JENNY PAOLA</v>
      </c>
      <c r="D663" s="12">
        <v>52872565</v>
      </c>
      <c r="E663" s="7" t="str">
        <f>VLOOKUP(VLOOKUP(D663,[1]Planta!$A$4:$AC$1049,16,0),[1]TipoVinculacion!$A$1:$C$6,3,0)</f>
        <v>Provisional</v>
      </c>
      <c r="F663" s="7" t="str">
        <f>VLOOKUP(D663,[1]Planta!$A$4:$AC$1049,8,0)</f>
        <v>LICENCIADO EN BIOLOGIA</v>
      </c>
      <c r="G663" s="7" t="str">
        <f>IF(VLOOKUP(D663,[1]Planta!$A$4:$AC$1049,10,0)=0," ",VLOOKUP(D663,[1]Planta!$A$4:$AC$1049,10,0))</f>
        <v>GESTION AMBIENTAL</v>
      </c>
      <c r="H663" s="8">
        <f>VLOOKUP(VLOOKUP(D663,[1]Planta!$A$4:$AC$1049,4,0),[1]Cargos!$A$1:$K$33,6,0)</f>
        <v>2367588</v>
      </c>
      <c r="I663" s="9"/>
    </row>
    <row r="664" spans="1:9" ht="15" x14ac:dyDescent="0.2">
      <c r="A664" s="7" t="str">
        <f>VLOOKUP(D664,[1]Planta!$A$4:$AC$1049,4,0)</f>
        <v>PROFESIONAL ESPECIALIZADO 222 7</v>
      </c>
      <c r="B664" s="7" t="str">
        <f>TRIM(CONCATENATE(VLOOKUP(D664,[2]EMPLEOS!$J$9:$M$1054,3,0), " ", VLOOKUP(D664,[2]EMPLEOS!$J$9:$M$1054,4,0)))</f>
        <v>PUENTES MOLANO</v>
      </c>
      <c r="C664" s="7" t="str">
        <f>VLOOKUP(D664,[2]EMPLEOS!$J$9:$M$1054,2,0)</f>
        <v>MONICA PATRICIA</v>
      </c>
      <c r="D664" s="12">
        <v>52875389</v>
      </c>
      <c r="E664" s="7" t="str">
        <f>VLOOKUP(VLOOKUP(D664,[1]Planta!$A$4:$AC$1049,16,0),[1]TipoVinculacion!$A$1:$C$6,3,0)</f>
        <v>Carrera Administrativa</v>
      </c>
      <c r="F664" s="7" t="str">
        <f>VLOOKUP(D664,[1]Planta!$A$4:$AC$1049,8,0)</f>
        <v>ABOGADO</v>
      </c>
      <c r="G664" s="7" t="str">
        <f>IF(VLOOKUP(D664,[1]Planta!$A$4:$AC$1049,10,0)=0," ",VLOOKUP(D664,[1]Planta!$A$4:$AC$1049,10,0))</f>
        <v>INSTITUCIONES JURIDICO PROCESALES; DERECHO ADMINISTRATIVO</v>
      </c>
      <c r="H664" s="8">
        <f>VLOOKUP(VLOOKUP(D664,[1]Planta!$A$4:$AC$1049,4,0),[1]Cargos!$A$1:$K$33,6,0)</f>
        <v>4143561</v>
      </c>
      <c r="I664" s="9"/>
    </row>
    <row r="665" spans="1:9" ht="15" x14ac:dyDescent="0.2">
      <c r="A665" s="7" t="str">
        <f>VLOOKUP(D665,[1]Planta!$A$4:$AC$1049,4,0)</f>
        <v>PROFESIONAL UNIVERSITARIO 219 3</v>
      </c>
      <c r="B665" s="7" t="str">
        <f>TRIM(CONCATENATE(VLOOKUP(D665,[2]EMPLEOS!$J$9:$M$1054,3,0), " ", VLOOKUP(D665,[2]EMPLEOS!$J$9:$M$1054,4,0)))</f>
        <v>CAÑON CARDOZO</v>
      </c>
      <c r="C665" s="7" t="str">
        <f>VLOOKUP(D665,[2]EMPLEOS!$J$9:$M$1054,2,0)</f>
        <v>LIZETTE</v>
      </c>
      <c r="D665" s="12">
        <v>52876090</v>
      </c>
      <c r="E665" s="7" t="str">
        <f>VLOOKUP(VLOOKUP(D665,[1]Planta!$A$4:$AC$1049,16,0),[1]TipoVinculacion!$A$1:$C$6,3,0)</f>
        <v>Provisional</v>
      </c>
      <c r="F665" s="7" t="str">
        <f>VLOOKUP(D665,[1]Planta!$A$4:$AC$1049,8,0)</f>
        <v>ABOGADO</v>
      </c>
      <c r="G665" s="7" t="str">
        <f>IF(VLOOKUP(D665,[1]Planta!$A$4:$AC$1049,10,0)=0," ",VLOOKUP(D665,[1]Planta!$A$4:$AC$1049,10,0))</f>
        <v>DERECHO PUBLICO</v>
      </c>
      <c r="H665" s="8">
        <f>VLOOKUP(VLOOKUP(D665,[1]Planta!$A$4:$AC$1049,4,0),[1]Cargos!$A$1:$K$33,6,0)</f>
        <v>3524263</v>
      </c>
      <c r="I665" s="9"/>
    </row>
    <row r="666" spans="1:9" ht="15" x14ac:dyDescent="0.2">
      <c r="A666" s="7" t="str">
        <f>VLOOKUP(D666,[1]Planta!$A$4:$AC$1049,4,0)</f>
        <v>AUXILIAR DE SERVICIOS GENERALES 470 1</v>
      </c>
      <c r="B666" s="7" t="str">
        <f>TRIM(CONCATENATE(VLOOKUP(D666,[2]EMPLEOS!$J$9:$M$1054,3,0), " ", VLOOKUP(D666,[2]EMPLEOS!$J$9:$M$1054,4,0)))</f>
        <v>TRUJILLO 0</v>
      </c>
      <c r="C666" s="7" t="str">
        <f>VLOOKUP(D666,[2]EMPLEOS!$J$9:$M$1054,2,0)</f>
        <v>CLAUDIA MIREYA</v>
      </c>
      <c r="D666" s="12">
        <v>52884849</v>
      </c>
      <c r="E666" s="7" t="str">
        <f>VLOOKUP(VLOOKUP(D666,[1]Planta!$A$4:$AC$1049,16,0),[1]TipoVinculacion!$A$1:$C$6,3,0)</f>
        <v>Provisional</v>
      </c>
      <c r="F666" s="7" t="str">
        <f>VLOOKUP(D666,[1]Planta!$A$4:$AC$1049,8,0)</f>
        <v>BACHILLER ACADEMICO</v>
      </c>
      <c r="G666" s="7" t="str">
        <f>IF(VLOOKUP(D666,[1]Planta!$A$4:$AC$1049,10,0)=0," ",VLOOKUP(D666,[1]Planta!$A$4:$AC$1049,10,0))</f>
        <v/>
      </c>
      <c r="H666" s="8">
        <f>VLOOKUP(VLOOKUP(D666,[1]Planta!$A$4:$AC$1049,4,0),[1]Cargos!$A$1:$K$33,6,0)</f>
        <v>1318487</v>
      </c>
      <c r="I666" s="9"/>
    </row>
    <row r="667" spans="1:9" ht="15" x14ac:dyDescent="0.2">
      <c r="A667" s="7" t="str">
        <f>VLOOKUP(D667,[1]Planta!$A$4:$AC$1049,4,0)</f>
        <v>TECNICO OPERATIVO 314 5</v>
      </c>
      <c r="B667" s="7" t="str">
        <f>TRIM(CONCATENATE(VLOOKUP(D667,[2]EMPLEOS!$J$9:$M$1054,3,0), " ", VLOOKUP(D667,[2]EMPLEOS!$J$9:$M$1054,4,0)))</f>
        <v>PORTILLA BENAVIDES</v>
      </c>
      <c r="C667" s="7" t="str">
        <f>VLOOKUP(D667,[2]EMPLEOS!$J$9:$M$1054,2,0)</f>
        <v>CAROLI FANERY</v>
      </c>
      <c r="D667" s="12">
        <v>52896283</v>
      </c>
      <c r="E667" s="7" t="str">
        <f>VLOOKUP(VLOOKUP(D667,[1]Planta!$A$4:$AC$1049,16,0),[1]TipoVinculacion!$A$1:$C$6,3,0)</f>
        <v>Carrera Administrativa</v>
      </c>
      <c r="F667" s="7" t="str">
        <f>VLOOKUP(D667,[1]Planta!$A$4:$AC$1049,8,0)</f>
        <v>TECNOLOGO EN INGENIERIA INDUSTRIAL</v>
      </c>
      <c r="G667" s="7" t="str">
        <f>IF(VLOOKUP(D667,[1]Planta!$A$4:$AC$1049,10,0)=0," ",VLOOKUP(D667,[1]Planta!$A$4:$AC$1049,10,0))</f>
        <v/>
      </c>
      <c r="H667" s="8">
        <f>VLOOKUP(VLOOKUP(D667,[1]Planta!$A$4:$AC$1049,4,0),[1]Cargos!$A$1:$K$33,6,0)</f>
        <v>2517786</v>
      </c>
      <c r="I667" s="9"/>
    </row>
    <row r="668" spans="1:9" ht="15" x14ac:dyDescent="0.2">
      <c r="A668" s="7" t="str">
        <f>VLOOKUP(D668,[1]Planta!$A$4:$AC$1049,4,0)</f>
        <v>PROFESIONAL ESPECIALIZADO 222 7</v>
      </c>
      <c r="B668" s="7" t="str">
        <f>TRIM(CONCATENATE(VLOOKUP(D668,[2]EMPLEOS!$J$9:$M$1054,3,0), " ", VLOOKUP(D668,[2]EMPLEOS!$J$9:$M$1054,4,0)))</f>
        <v>RINCON PEREZ</v>
      </c>
      <c r="C668" s="7" t="str">
        <f>VLOOKUP(D668,[2]EMPLEOS!$J$9:$M$1054,2,0)</f>
        <v>DIANY YOLIMA</v>
      </c>
      <c r="D668" s="12">
        <v>52898540</v>
      </c>
      <c r="E668" s="7" t="str">
        <f>VLOOKUP(VLOOKUP(D668,[1]Planta!$A$4:$AC$1049,16,0),[1]TipoVinculacion!$A$1:$C$6,3,0)</f>
        <v>Carrera Administrativa</v>
      </c>
      <c r="F668" s="7" t="str">
        <f>VLOOKUP(D668,[1]Planta!$A$4:$AC$1049,8,0)</f>
        <v>CONTADOR PUBLICO</v>
      </c>
      <c r="G668" s="7" t="str">
        <f>IF(VLOOKUP(D668,[1]Planta!$A$4:$AC$1049,10,0)=0," ",VLOOKUP(D668,[1]Planta!$A$4:$AC$1049,10,0))</f>
        <v>AUDITORIA Y CONTROL; CIENCIAS TRIBUTARIAS</v>
      </c>
      <c r="H668" s="8">
        <f>VLOOKUP(VLOOKUP(D668,[1]Planta!$A$4:$AC$1049,4,0),[1]Cargos!$A$1:$K$33,6,0)</f>
        <v>4143561</v>
      </c>
      <c r="I668" s="9"/>
    </row>
    <row r="669" spans="1:9" ht="15" x14ac:dyDescent="0.2">
      <c r="A669" s="7" t="str">
        <f>VLOOKUP(D669,[1]Planta!$A$4:$AC$1049,4,0)</f>
        <v>SECRETARIO 440 8</v>
      </c>
      <c r="B669" s="7" t="str">
        <f>TRIM(CONCATENATE(VLOOKUP(D669,[2]EMPLEOS!$J$9:$M$1054,3,0), " ", VLOOKUP(D669,[2]EMPLEOS!$J$9:$M$1054,4,0)))</f>
        <v>VARGAS VILLARREAL</v>
      </c>
      <c r="C669" s="7" t="str">
        <f>VLOOKUP(D669,[2]EMPLEOS!$J$9:$M$1054,2,0)</f>
        <v>LEIDY ROCIO</v>
      </c>
      <c r="D669" s="12">
        <v>52901430</v>
      </c>
      <c r="E669" s="7" t="str">
        <f>VLOOKUP(VLOOKUP(D669,[1]Planta!$A$4:$AC$1049,16,0),[1]TipoVinculacion!$A$1:$C$6,3,0)</f>
        <v>Carrera Administrativa</v>
      </c>
      <c r="F669" s="7" t="str">
        <f>VLOOKUP(D669,[1]Planta!$A$4:$AC$1049,8,0)</f>
        <v>CIENCIAS DE LA INFORMACION</v>
      </c>
      <c r="G669" s="7" t="str">
        <f>IF(VLOOKUP(D669,[1]Planta!$A$4:$AC$1049,10,0)=0," ",VLOOKUP(D669,[1]Planta!$A$4:$AC$1049,10,0))</f>
        <v/>
      </c>
      <c r="H669" s="8">
        <f>VLOOKUP(VLOOKUP(D669,[1]Planta!$A$4:$AC$1049,4,0),[1]Cargos!$A$1:$K$33,6,0)</f>
        <v>2314319</v>
      </c>
      <c r="I669" s="9"/>
    </row>
    <row r="670" spans="1:9" ht="15" x14ac:dyDescent="0.2">
      <c r="A670" s="7" t="str">
        <f>VLOOKUP(D670,[1]Planta!$A$4:$AC$1049,4,0)</f>
        <v>PROFESIONAL UNIVERSITARIO 219 3</v>
      </c>
      <c r="B670" s="7" t="str">
        <f>TRIM(CONCATENATE(VLOOKUP(D670,[2]EMPLEOS!$J$9:$M$1054,3,0), " ", VLOOKUP(D670,[2]EMPLEOS!$J$9:$M$1054,4,0)))</f>
        <v>JIMENEZ SOTOMONTE</v>
      </c>
      <c r="C670" s="7" t="str">
        <f>VLOOKUP(D670,[2]EMPLEOS!$J$9:$M$1054,2,0)</f>
        <v>ANA MARIA</v>
      </c>
      <c r="D670" s="12">
        <v>52907736</v>
      </c>
      <c r="E670" s="7" t="str">
        <f>VLOOKUP(VLOOKUP(D670,[1]Planta!$A$4:$AC$1049,16,0),[1]TipoVinculacion!$A$1:$C$6,3,0)</f>
        <v>Provisional</v>
      </c>
      <c r="F670" s="7" t="str">
        <f>VLOOKUP(D670,[1]Planta!$A$4:$AC$1049,8,0)</f>
        <v>ADMINISTRADOR DE EMPRESAS</v>
      </c>
      <c r="G670" s="7" t="str">
        <f>IF(VLOOKUP(D670,[1]Planta!$A$4:$AC$1049,10,0)=0," ",VLOOKUP(D670,[1]Planta!$A$4:$AC$1049,10,0))</f>
        <v>ALTA GERENCIA</v>
      </c>
      <c r="H670" s="8">
        <f>VLOOKUP(VLOOKUP(D670,[1]Planta!$A$4:$AC$1049,4,0),[1]Cargos!$A$1:$K$33,6,0)</f>
        <v>3524263</v>
      </c>
      <c r="I670" s="9"/>
    </row>
    <row r="671" spans="1:9" ht="15" x14ac:dyDescent="0.2">
      <c r="A671" s="7" t="str">
        <f>VLOOKUP(D671,[1]Planta!$A$4:$AC$1049,4,0)</f>
        <v>PROFESIONAL UNIVERSITARIO 219 3</v>
      </c>
      <c r="B671" s="7" t="str">
        <f>TRIM(CONCATENATE(VLOOKUP(D671,[2]EMPLEOS!$J$9:$M$1054,3,0), " ", VLOOKUP(D671,[2]EMPLEOS!$J$9:$M$1054,4,0)))</f>
        <v>INFANTE RINCON</v>
      </c>
      <c r="C671" s="7" t="str">
        <f>VLOOKUP(D671,[2]EMPLEOS!$J$9:$M$1054,2,0)</f>
        <v>JENNY MARCELA</v>
      </c>
      <c r="D671" s="12">
        <v>52916779</v>
      </c>
      <c r="E671" s="7" t="str">
        <f>VLOOKUP(VLOOKUP(D671,[1]Planta!$A$4:$AC$1049,16,0),[1]TipoVinculacion!$A$1:$C$6,3,0)</f>
        <v>Provisional</v>
      </c>
      <c r="F671" s="7" t="str">
        <f>VLOOKUP(D671,[1]Planta!$A$4:$AC$1049,8,0)</f>
        <v>COMUNICADOR SOCIAL; PERIODISTA</v>
      </c>
      <c r="G671" s="7" t="str">
        <f>IF(VLOOKUP(D671,[1]Planta!$A$4:$AC$1049,10,0)=0," ",VLOOKUP(D671,[1]Planta!$A$4:$AC$1049,10,0))</f>
        <v/>
      </c>
      <c r="H671" s="8">
        <f>VLOOKUP(VLOOKUP(D671,[1]Planta!$A$4:$AC$1049,4,0),[1]Cargos!$A$1:$K$33,6,0)</f>
        <v>3524263</v>
      </c>
      <c r="I671" s="9"/>
    </row>
    <row r="672" spans="1:9" ht="15" x14ac:dyDescent="0.2">
      <c r="A672" s="7" t="str">
        <f>VLOOKUP(D672,[1]Planta!$A$4:$AC$1049,4,0)</f>
        <v>PROFESIONAL ESPECIALIZADO 222 7</v>
      </c>
      <c r="B672" s="7" t="str">
        <f>TRIM(CONCATENATE(VLOOKUP(D672,[2]EMPLEOS!$J$9:$M$1054,3,0), " ", VLOOKUP(D672,[2]EMPLEOS!$J$9:$M$1054,4,0)))</f>
        <v>DIAZ MERCHAN</v>
      </c>
      <c r="C672" s="7" t="str">
        <f>VLOOKUP(D672,[2]EMPLEOS!$J$9:$M$1054,2,0)</f>
        <v>LINA MARIA</v>
      </c>
      <c r="D672" s="12">
        <v>52928676</v>
      </c>
      <c r="E672" s="7" t="str">
        <f>VLOOKUP(VLOOKUP(D672,[1]Planta!$A$4:$AC$1049,16,0),[1]TipoVinculacion!$A$1:$C$6,3,0)</f>
        <v>Carrera Administrativa</v>
      </c>
      <c r="F672" s="7" t="str">
        <f>VLOOKUP(D672,[1]Planta!$A$4:$AC$1049,8,0)</f>
        <v>POLITOLOGO</v>
      </c>
      <c r="G672" s="7" t="str">
        <f>IF(VLOOKUP(D672,[1]Planta!$A$4:$AC$1049,10,0)=0," ",VLOOKUP(D672,[1]Planta!$A$4:$AC$1049,10,0))</f>
        <v>MAGISTER EN GOBIERNO Y POLITICA</v>
      </c>
      <c r="H672" s="8">
        <f>VLOOKUP(VLOOKUP(D672,[1]Planta!$A$4:$AC$1049,4,0),[1]Cargos!$A$1:$K$33,6,0)</f>
        <v>4143561</v>
      </c>
      <c r="I672" s="9"/>
    </row>
    <row r="673" spans="1:9" ht="15" x14ac:dyDescent="0.2">
      <c r="A673" s="7" t="str">
        <f>VLOOKUP(D673,[1]Planta!$A$4:$AC$1049,4,0)</f>
        <v>PROFESIONAL UNIVERSITARIO 219 3</v>
      </c>
      <c r="B673" s="7" t="str">
        <f>TRIM(CONCATENATE(VLOOKUP(D673,[2]EMPLEOS!$J$9:$M$1054,3,0), " ", VLOOKUP(D673,[2]EMPLEOS!$J$9:$M$1054,4,0)))</f>
        <v>MORALES ROMERO</v>
      </c>
      <c r="C673" s="7" t="str">
        <f>VLOOKUP(D673,[2]EMPLEOS!$J$9:$M$1054,2,0)</f>
        <v>LEIDY DAYANA</v>
      </c>
      <c r="D673" s="12">
        <v>52929169</v>
      </c>
      <c r="E673" s="7" t="str">
        <f>VLOOKUP(VLOOKUP(D673,[1]Planta!$A$4:$AC$1049,16,0),[1]TipoVinculacion!$A$1:$C$6,3,0)</f>
        <v>Carrera Administrativa</v>
      </c>
      <c r="F673" s="7" t="str">
        <f>VLOOKUP(D673,[1]Planta!$A$4:$AC$1049,8,0)</f>
        <v>CONTADOR PUBLICO</v>
      </c>
      <c r="G673" s="7" t="str">
        <f>IF(VLOOKUP(D673,[1]Planta!$A$4:$AC$1049,10,0)=0," ",VLOOKUP(D673,[1]Planta!$A$4:$AC$1049,10,0))</f>
        <v>GESTION PUBLICA</v>
      </c>
      <c r="H673" s="8">
        <f>VLOOKUP(VLOOKUP(D673,[1]Planta!$A$4:$AC$1049,4,0),[1]Cargos!$A$1:$K$33,6,0)</f>
        <v>3524263</v>
      </c>
      <c r="I673" s="9"/>
    </row>
    <row r="674" spans="1:9" ht="15" x14ac:dyDescent="0.2">
      <c r="A674" s="7" t="str">
        <f>VLOOKUP(D674,[1]Planta!$A$4:$AC$1049,4,0)</f>
        <v>PROFESIONAL UNIVERSITARIO 219 1</v>
      </c>
      <c r="B674" s="7" t="str">
        <f>TRIM(CONCATENATE(VLOOKUP(D674,[2]EMPLEOS!$J$9:$M$1054,3,0), " ", VLOOKUP(D674,[2]EMPLEOS!$J$9:$M$1054,4,0)))</f>
        <v>PARRA RAGUA</v>
      </c>
      <c r="C674" s="7" t="str">
        <f>VLOOKUP(D674,[2]EMPLEOS!$J$9:$M$1054,2,0)</f>
        <v>MARTHA LUCERO</v>
      </c>
      <c r="D674" s="12">
        <v>52957620</v>
      </c>
      <c r="E674" s="7" t="str">
        <f>VLOOKUP(VLOOKUP(D674,[1]Planta!$A$4:$AC$1049,16,0),[1]TipoVinculacion!$A$1:$C$6,3,0)</f>
        <v>Provisional</v>
      </c>
      <c r="F674" s="7" t="str">
        <f>VLOOKUP(D674,[1]Planta!$A$4:$AC$1049,8,0)</f>
        <v>INGENIERO INDUSTRIAL</v>
      </c>
      <c r="G674" s="7" t="str">
        <f>IF(VLOOKUP(D674,[1]Planta!$A$4:$AC$1049,10,0)=0," ",VLOOKUP(D674,[1]Planta!$A$4:$AC$1049,10,0))</f>
        <v>GERENCIA DE PROYECTOS</v>
      </c>
      <c r="H674" s="8">
        <f>VLOOKUP(VLOOKUP(D674,[1]Planta!$A$4:$AC$1049,4,0),[1]Cargos!$A$1:$K$33,6,0)</f>
        <v>3249703</v>
      </c>
      <c r="I674" s="9"/>
    </row>
    <row r="675" spans="1:9" ht="15" x14ac:dyDescent="0.2">
      <c r="A675" s="7" t="str">
        <f>VLOOKUP(D675,[1]Planta!$A$4:$AC$1049,4,0)</f>
        <v>SUBDIRECTOR TECNICO 068 3</v>
      </c>
      <c r="B675" s="7" t="str">
        <f>TRIM(CONCATENATE(VLOOKUP(D675,[2]EMPLEOS!$J$9:$M$1054,3,0), " ", VLOOKUP(D675,[2]EMPLEOS!$J$9:$M$1054,4,0)))</f>
        <v>GOMEZ PEREZ</v>
      </c>
      <c r="C675" s="7" t="str">
        <f>VLOOKUP(D675,[2]EMPLEOS!$J$9:$M$1054,2,0)</f>
        <v>DIANA GISSELA</v>
      </c>
      <c r="D675" s="12">
        <v>52961420</v>
      </c>
      <c r="E675" s="7" t="str">
        <f>VLOOKUP(VLOOKUP(D675,[1]Planta!$A$4:$AC$1049,16,0),[1]TipoVinculacion!$A$1:$C$6,3,0)</f>
        <v>Libre Nombramiento y Remoción</v>
      </c>
      <c r="F675" s="7" t="str">
        <f>VLOOKUP(D675,[1]Planta!$A$4:$AC$1049,8,0)</f>
        <v>ENFERMERA PROFESIONAL</v>
      </c>
      <c r="G675" s="7" t="str">
        <f>IF(VLOOKUP(D675,[1]Planta!$A$4:$AC$1049,10,0)=0," ",VLOOKUP(D675,[1]Planta!$A$4:$AC$1049,10,0))</f>
        <v>AUDITORIA EN SALUD; GERENCIA DEL IPS</v>
      </c>
      <c r="H675" s="8">
        <f>VLOOKUP(VLOOKUP(D675,[1]Planta!$A$4:$AC$1049,4,0),[1]Cargos!$A$1:$K$33,6,0)</f>
        <v>6989664</v>
      </c>
      <c r="I675" s="9"/>
    </row>
    <row r="676" spans="1:9" ht="15" x14ac:dyDescent="0.2">
      <c r="A676" s="7" t="str">
        <f>VLOOKUP(D676,[1]Planta!$A$4:$AC$1049,4,0)</f>
        <v>PROFESIONAL UNIVERSITARIO 219 3</v>
      </c>
      <c r="B676" s="7" t="str">
        <f>TRIM(CONCATENATE(VLOOKUP(D676,[2]EMPLEOS!$J$9:$M$1054,3,0), " ", VLOOKUP(D676,[2]EMPLEOS!$J$9:$M$1054,4,0)))</f>
        <v>BARRERA MORALES</v>
      </c>
      <c r="C676" s="7" t="str">
        <f>VLOOKUP(D676,[2]EMPLEOS!$J$9:$M$1054,2,0)</f>
        <v>ELIANA YAZMIN</v>
      </c>
      <c r="D676" s="12">
        <v>52963616</v>
      </c>
      <c r="E676" s="7" t="str">
        <f>VLOOKUP(VLOOKUP(D676,[1]Planta!$A$4:$AC$1049,16,0),[1]TipoVinculacion!$A$1:$C$6,3,0)</f>
        <v>Provisional</v>
      </c>
      <c r="F676" s="7" t="str">
        <f>VLOOKUP(D676,[1]Planta!$A$4:$AC$1049,8,0)</f>
        <v>ABOGADO</v>
      </c>
      <c r="G676" s="7" t="str">
        <f>IF(VLOOKUP(D676,[1]Planta!$A$4:$AC$1049,10,0)=0," ",VLOOKUP(D676,[1]Planta!$A$4:$AC$1049,10,0))</f>
        <v>ALTA GERENCIA</v>
      </c>
      <c r="H676" s="8">
        <f>VLOOKUP(VLOOKUP(D676,[1]Planta!$A$4:$AC$1049,4,0),[1]Cargos!$A$1:$K$33,6,0)</f>
        <v>3524263</v>
      </c>
      <c r="I676" s="9"/>
    </row>
    <row r="677" spans="1:9" ht="15" x14ac:dyDescent="0.2">
      <c r="A677" s="7" t="str">
        <f>VLOOKUP(D677,[1]Planta!$A$4:$AC$1049,4,0)</f>
        <v>PROFESIONAL UNIVERSITARIO 219 3</v>
      </c>
      <c r="B677" s="7" t="str">
        <f>TRIM(CONCATENATE(VLOOKUP(D677,[2]EMPLEOS!$J$9:$M$1054,3,0), " ", VLOOKUP(D677,[2]EMPLEOS!$J$9:$M$1054,4,0)))</f>
        <v>VELASQUEZ GABANZO</v>
      </c>
      <c r="C677" s="7" t="str">
        <f>VLOOKUP(D677,[2]EMPLEOS!$J$9:$M$1054,2,0)</f>
        <v>LUISA FERNANDA</v>
      </c>
      <c r="D677" s="12">
        <v>52964419</v>
      </c>
      <c r="E677" s="7" t="str">
        <f>VLOOKUP(VLOOKUP(D677,[1]Planta!$A$4:$AC$1049,16,0),[1]TipoVinculacion!$A$1:$C$6,3,0)</f>
        <v>Provisional</v>
      </c>
      <c r="F677" s="7" t="str">
        <f>VLOOKUP(D677,[1]Planta!$A$4:$AC$1049,8,0)</f>
        <v>TRABAJADOR SOCIAL</v>
      </c>
      <c r="G677" s="7" t="str">
        <f>IF(VLOOKUP(D677,[1]Planta!$A$4:$AC$1049,10,0)=0," ",VLOOKUP(D677,[1]Planta!$A$4:$AC$1049,10,0))</f>
        <v xml:space="preserve"> </v>
      </c>
      <c r="H677" s="8">
        <f>VLOOKUP(VLOOKUP(D677,[1]Planta!$A$4:$AC$1049,4,0),[1]Cargos!$A$1:$K$33,6,0)</f>
        <v>3524263</v>
      </c>
      <c r="I677" s="9"/>
    </row>
    <row r="678" spans="1:9" ht="15" x14ac:dyDescent="0.2">
      <c r="A678" s="7" t="str">
        <f>VLOOKUP(D678,[1]Planta!$A$4:$AC$1049,4,0)</f>
        <v>PROFESIONAL UNIVERSITARIO 219 3</v>
      </c>
      <c r="B678" s="7" t="str">
        <f>TRIM(CONCATENATE(VLOOKUP(D678,[2]EMPLEOS!$J$9:$M$1054,3,0), " ", VLOOKUP(D678,[2]EMPLEOS!$J$9:$M$1054,4,0)))</f>
        <v>CORTES CALDERON</v>
      </c>
      <c r="C678" s="7" t="str">
        <f>VLOOKUP(D678,[2]EMPLEOS!$J$9:$M$1054,2,0)</f>
        <v>ANGELICA MARIA</v>
      </c>
      <c r="D678" s="12">
        <v>52966888</v>
      </c>
      <c r="E678" s="7" t="str">
        <f>VLOOKUP(VLOOKUP(D678,[1]Planta!$A$4:$AC$1049,16,0),[1]TipoVinculacion!$A$1:$C$6,3,0)</f>
        <v>Provisional</v>
      </c>
      <c r="F678" s="7" t="str">
        <f>VLOOKUP(D678,[1]Planta!$A$4:$AC$1049,8,0)</f>
        <v>ABOGADO</v>
      </c>
      <c r="G678" s="7" t="str">
        <f>IF(VLOOKUP(D678,[1]Planta!$A$4:$AC$1049,10,0)=0," ",VLOOKUP(D678,[1]Planta!$A$4:$AC$1049,10,0))</f>
        <v/>
      </c>
      <c r="H678" s="8">
        <f>VLOOKUP(VLOOKUP(D678,[1]Planta!$A$4:$AC$1049,4,0),[1]Cargos!$A$1:$K$33,6,0)</f>
        <v>3524263</v>
      </c>
      <c r="I678" s="9"/>
    </row>
    <row r="679" spans="1:9" ht="15" x14ac:dyDescent="0.2">
      <c r="A679" s="7" t="str">
        <f>VLOOKUP(D679,[1]Planta!$A$4:$AC$1049,4,0)</f>
        <v>PROFESIONAL ESPECIALIZADO 222 5</v>
      </c>
      <c r="B679" s="7" t="str">
        <f>TRIM(CONCATENATE(VLOOKUP(D679,[2]EMPLEOS!$J$9:$M$1054,3,0), " ", VLOOKUP(D679,[2]EMPLEOS!$J$9:$M$1054,4,0)))</f>
        <v>ROJAS NARANJO</v>
      </c>
      <c r="C679" s="7" t="str">
        <f>VLOOKUP(D679,[2]EMPLEOS!$J$9:$M$1054,2,0)</f>
        <v>MARIA TATIANA</v>
      </c>
      <c r="D679" s="12">
        <v>52995499</v>
      </c>
      <c r="E679" s="7" t="str">
        <f>VLOOKUP(VLOOKUP(D679,[1]Planta!$A$4:$AC$1049,16,0),[1]TipoVinculacion!$A$1:$C$6,3,0)</f>
        <v>Provisional</v>
      </c>
      <c r="F679" s="7" t="str">
        <f>VLOOKUP(D679,[1]Planta!$A$4:$AC$1049,8,0)</f>
        <v>FINANZAS Y COMERCIO EXTERIOR</v>
      </c>
      <c r="G679" s="7" t="str">
        <f>IF(VLOOKUP(D679,[1]Planta!$A$4:$AC$1049,10,0)=0," ",VLOOKUP(D679,[1]Planta!$A$4:$AC$1049,10,0))</f>
        <v>COMERCIO INTERNACIONAL</v>
      </c>
      <c r="H679" s="8">
        <f>VLOOKUP(VLOOKUP(D679,[1]Planta!$A$4:$AC$1049,4,0),[1]Cargos!$A$1:$K$33,6,0)</f>
        <v>3834513</v>
      </c>
      <c r="I679" s="9"/>
    </row>
    <row r="680" spans="1:9" ht="15" x14ac:dyDescent="0.2">
      <c r="A680" s="7" t="str">
        <f>VLOOKUP(D680,[1]Planta!$A$4:$AC$1049,4,0)</f>
        <v>PROFESIONAL UNIVERSITARIO 219 3</v>
      </c>
      <c r="B680" s="7" t="str">
        <f>TRIM(CONCATENATE(VLOOKUP(D680,[2]EMPLEOS!$J$9:$M$1054,3,0), " ", VLOOKUP(D680,[2]EMPLEOS!$J$9:$M$1054,4,0)))</f>
        <v>RODRIGUEZ CASTRO</v>
      </c>
      <c r="C680" s="7" t="str">
        <f>VLOOKUP(D680,[2]EMPLEOS!$J$9:$M$1054,2,0)</f>
        <v>DIANA CAROLINA</v>
      </c>
      <c r="D680" s="12">
        <v>53029477</v>
      </c>
      <c r="E680" s="7" t="str">
        <f>VLOOKUP(VLOOKUP(D680,[1]Planta!$A$4:$AC$1049,16,0),[1]TipoVinculacion!$A$1:$C$6,3,0)</f>
        <v>Carrera Administrativa</v>
      </c>
      <c r="F680" s="7" t="str">
        <f>VLOOKUP(D680,[1]Planta!$A$4:$AC$1049,8,0)</f>
        <v>ABOGADO</v>
      </c>
      <c r="G680" s="7" t="str">
        <f>IF(VLOOKUP(D680,[1]Planta!$A$4:$AC$1049,10,0)=0," ",VLOOKUP(D680,[1]Planta!$A$4:$AC$1049,10,0))</f>
        <v>DERECHO PRIVADO ECONOMICO</v>
      </c>
      <c r="H680" s="8">
        <f>VLOOKUP(VLOOKUP(D680,[1]Planta!$A$4:$AC$1049,4,0),[1]Cargos!$A$1:$K$33,6,0)</f>
        <v>3524263</v>
      </c>
      <c r="I680" s="9"/>
    </row>
    <row r="681" spans="1:9" ht="15" x14ac:dyDescent="0.2">
      <c r="A681" s="7" t="str">
        <f>VLOOKUP(D681,[1]Planta!$A$4:$AC$1049,4,0)</f>
        <v>PROFESIONAL UNIVERSITARIO 219 1</v>
      </c>
      <c r="B681" s="7" t="str">
        <f>TRIM(CONCATENATE(VLOOKUP(D681,[2]EMPLEOS!$J$9:$M$1054,3,0), " ", VLOOKUP(D681,[2]EMPLEOS!$J$9:$M$1054,4,0)))</f>
        <v>PIRATOVA CHAPARRO</v>
      </c>
      <c r="C681" s="7" t="str">
        <f>VLOOKUP(D681,[2]EMPLEOS!$J$9:$M$1054,2,0)</f>
        <v>DIANA ROCIO</v>
      </c>
      <c r="D681" s="12">
        <v>53038277</v>
      </c>
      <c r="E681" s="7" t="str">
        <f>VLOOKUP(VLOOKUP(D681,[1]Planta!$A$4:$AC$1049,16,0),[1]TipoVinculacion!$A$1:$C$6,3,0)</f>
        <v>Carrera Administrativa</v>
      </c>
      <c r="F681" s="7" t="str">
        <f>VLOOKUP(D681,[1]Planta!$A$4:$AC$1049,8,0)</f>
        <v>ADMINISTRADOR DE EMPRESAS; CONTADOR PUBLICO</v>
      </c>
      <c r="G681" s="7" t="str">
        <f>IF(VLOOKUP(D681,[1]Planta!$A$4:$AC$1049,10,0)=0," ",VLOOKUP(D681,[1]Planta!$A$4:$AC$1049,10,0))</f>
        <v/>
      </c>
      <c r="H681" s="8">
        <f>VLOOKUP(VLOOKUP(D681,[1]Planta!$A$4:$AC$1049,4,0),[1]Cargos!$A$1:$K$33,6,0)</f>
        <v>3249703</v>
      </c>
      <c r="I681" s="9"/>
    </row>
    <row r="682" spans="1:9" ht="15" x14ac:dyDescent="0.2">
      <c r="A682" s="7" t="str">
        <f>VLOOKUP(D682,[1]Planta!$A$4:$AC$1049,4,0)</f>
        <v>AUXILIAR ADMINISTRATIVO 407 4</v>
      </c>
      <c r="B682" s="7" t="str">
        <f>TRIM(CONCATENATE(VLOOKUP(D682,[2]EMPLEOS!$J$9:$M$1054,3,0), " ", VLOOKUP(D682,[2]EMPLEOS!$J$9:$M$1054,4,0)))</f>
        <v>RODRIGUEZ LOAIZA</v>
      </c>
      <c r="C682" s="7" t="str">
        <f>VLOOKUP(D682,[2]EMPLEOS!$J$9:$M$1054,2,0)</f>
        <v>INGRID ALEXIS</v>
      </c>
      <c r="D682" s="12">
        <v>53040993</v>
      </c>
      <c r="E682" s="7" t="str">
        <f>VLOOKUP(VLOOKUP(D682,[1]Planta!$A$4:$AC$1049,16,0),[1]TipoVinculacion!$A$1:$C$6,3,0)</f>
        <v>Provisional</v>
      </c>
      <c r="F682" s="7" t="str">
        <f>VLOOKUP(D682,[1]Planta!$A$4:$AC$1049,8,0)</f>
        <v>BACHILLER ACADEMICO</v>
      </c>
      <c r="G682" s="7" t="str">
        <f>IF(VLOOKUP(D682,[1]Planta!$A$4:$AC$1049,10,0)=0," ",VLOOKUP(D682,[1]Planta!$A$4:$AC$1049,10,0))</f>
        <v/>
      </c>
      <c r="H682" s="8">
        <f>VLOOKUP(VLOOKUP(D682,[1]Planta!$A$4:$AC$1049,4,0),[1]Cargos!$A$1:$K$33,6,0)</f>
        <v>1579261</v>
      </c>
      <c r="I682" s="9"/>
    </row>
    <row r="683" spans="1:9" ht="15" x14ac:dyDescent="0.2">
      <c r="A683" s="7" t="str">
        <f>VLOOKUP(D683,[1]Planta!$A$4:$AC$1049,4,0)</f>
        <v>PROFESIONAL UNIVERSITARIO 219 3</v>
      </c>
      <c r="B683" s="7" t="str">
        <f>TRIM(CONCATENATE(VLOOKUP(D683,[2]EMPLEOS!$J$9:$M$1054,3,0), " ", VLOOKUP(D683,[2]EMPLEOS!$J$9:$M$1054,4,0)))</f>
        <v>CARRASCO MOLINA</v>
      </c>
      <c r="C683" s="7" t="str">
        <f>VLOOKUP(D683,[2]EMPLEOS!$J$9:$M$1054,2,0)</f>
        <v>DIANA CAROLINA</v>
      </c>
      <c r="D683" s="12">
        <v>53067076</v>
      </c>
      <c r="E683" s="7" t="str">
        <f>VLOOKUP(VLOOKUP(D683,[1]Planta!$A$4:$AC$1049,16,0),[1]TipoVinculacion!$A$1:$C$6,3,0)</f>
        <v>Provisional</v>
      </c>
      <c r="F683" s="7" t="str">
        <f>VLOOKUP(D683,[1]Planta!$A$4:$AC$1049,8,0)</f>
        <v>RELACIONES INTERNACIONALES; CIENCIA POLITICA Y GOBIERNO</v>
      </c>
      <c r="G683" s="7" t="str">
        <f>IF(VLOOKUP(D683,[1]Planta!$A$4:$AC$1049,10,0)=0," ",VLOOKUP(D683,[1]Planta!$A$4:$AC$1049,10,0))</f>
        <v>GERENCIA DE PROYECTOS</v>
      </c>
      <c r="H683" s="8">
        <f>VLOOKUP(VLOOKUP(D683,[1]Planta!$A$4:$AC$1049,4,0),[1]Cargos!$A$1:$K$33,6,0)</f>
        <v>3524263</v>
      </c>
      <c r="I683" s="9"/>
    </row>
    <row r="684" spans="1:9" ht="15" x14ac:dyDescent="0.2">
      <c r="A684" s="7" t="str">
        <f>VLOOKUP(D684,[1]Planta!$A$4:$AC$1049,4,0)</f>
        <v>PROFESIONAL UNIVERSITARIO 219 3</v>
      </c>
      <c r="B684" s="7" t="str">
        <f>TRIM(CONCATENATE(VLOOKUP(D684,[2]EMPLEOS!$J$9:$M$1054,3,0), " ", VLOOKUP(D684,[2]EMPLEOS!$J$9:$M$1054,4,0)))</f>
        <v>SANCHEZ MONCALEANO</v>
      </c>
      <c r="C684" s="7" t="str">
        <f>VLOOKUP(D684,[2]EMPLEOS!$J$9:$M$1054,2,0)</f>
        <v>ANGELA VIVIANA</v>
      </c>
      <c r="D684" s="12">
        <v>53082670</v>
      </c>
      <c r="E684" s="7" t="str">
        <f>VLOOKUP(VLOOKUP(D684,[1]Planta!$A$4:$AC$1049,16,0),[1]TipoVinculacion!$A$1:$C$6,3,0)</f>
        <v>Provisional</v>
      </c>
      <c r="F684" s="7" t="str">
        <f>VLOOKUP(D684,[1]Planta!$A$4:$AC$1049,8,0)</f>
        <v>FONOAUDIOLOGA</v>
      </c>
      <c r="G684" s="7" t="str">
        <f>IF(VLOOKUP(D684,[1]Planta!$A$4:$AC$1049,10,0)=0," ",VLOOKUP(D684,[1]Planta!$A$4:$AC$1049,10,0))</f>
        <v>GERENCIA Y AUDITORIA DE LA CALIDAD EN SALUD</v>
      </c>
      <c r="H684" s="8">
        <f>VLOOKUP(VLOOKUP(D684,[1]Planta!$A$4:$AC$1049,4,0),[1]Cargos!$A$1:$K$33,6,0)</f>
        <v>3524263</v>
      </c>
      <c r="I684" s="9"/>
    </row>
    <row r="685" spans="1:9" ht="15" x14ac:dyDescent="0.2">
      <c r="A685" s="7" t="str">
        <f>VLOOKUP(D685,[1]Planta!$A$4:$AC$1049,4,0)</f>
        <v>PROFESIONAL UNIVERSITARIO 219 1</v>
      </c>
      <c r="B685" s="7" t="str">
        <f>TRIM(CONCATENATE(VLOOKUP(D685,[2]EMPLEOS!$J$9:$M$1054,3,0), " ", VLOOKUP(D685,[2]EMPLEOS!$J$9:$M$1054,4,0)))</f>
        <v>CLAVIJO GARCIA</v>
      </c>
      <c r="C685" s="7" t="str">
        <f>VLOOKUP(D685,[2]EMPLEOS!$J$9:$M$1054,2,0)</f>
        <v>MARIA DEL PILAR</v>
      </c>
      <c r="D685" s="12">
        <v>53107928</v>
      </c>
      <c r="E685" s="7" t="str">
        <f>VLOOKUP(VLOOKUP(D685,[1]Planta!$A$4:$AC$1049,16,0),[1]TipoVinculacion!$A$1:$C$6,3,0)</f>
        <v>Provisional</v>
      </c>
      <c r="F685" s="7" t="str">
        <f>VLOOKUP(D685,[1]Planta!$A$4:$AC$1049,8,0)</f>
        <v>ADMINISTRADOR DE EMPRESAS</v>
      </c>
      <c r="G685" s="7" t="str">
        <f>IF(VLOOKUP(D685,[1]Planta!$A$4:$AC$1049,10,0)=0," ",VLOOKUP(D685,[1]Planta!$A$4:$AC$1049,10,0))</f>
        <v xml:space="preserve"> </v>
      </c>
      <c r="H685" s="8">
        <f>VLOOKUP(VLOOKUP(D685,[1]Planta!$A$4:$AC$1049,4,0),[1]Cargos!$A$1:$K$33,6,0)</f>
        <v>3249703</v>
      </c>
      <c r="I685" s="9"/>
    </row>
    <row r="686" spans="1:9" ht="15" x14ac:dyDescent="0.2">
      <c r="A686" s="7" t="str">
        <f>VLOOKUP(D686,[1]Planta!$A$4:$AC$1049,4,0)</f>
        <v>PROFESIONAL UNIVERSITARIO 219 3</v>
      </c>
      <c r="B686" s="7" t="str">
        <f>TRIM(CONCATENATE(VLOOKUP(D686,[2]EMPLEOS!$J$9:$M$1054,3,0), " ", VLOOKUP(D686,[2]EMPLEOS!$J$9:$M$1054,4,0)))</f>
        <v>LOPEZ RODRIGUEZ</v>
      </c>
      <c r="C686" s="7" t="str">
        <f>VLOOKUP(D686,[2]EMPLEOS!$J$9:$M$1054,2,0)</f>
        <v>PAOLA ANDREA</v>
      </c>
      <c r="D686" s="12">
        <v>53108026</v>
      </c>
      <c r="E686" s="7" t="str">
        <f>VLOOKUP(VLOOKUP(D686,[1]Planta!$A$4:$AC$1049,16,0),[1]TipoVinculacion!$A$1:$C$6,3,0)</f>
        <v>Provisional</v>
      </c>
      <c r="F686" s="7" t="str">
        <f>VLOOKUP(D686,[1]Planta!$A$4:$AC$1049,8,0)</f>
        <v>ODONTOLOGO</v>
      </c>
      <c r="G686" s="7" t="str">
        <f>IF(VLOOKUP(D686,[1]Planta!$A$4:$AC$1049,10,0)=0," ",VLOOKUP(D686,[1]Planta!$A$4:$AC$1049,10,0))</f>
        <v/>
      </c>
      <c r="H686" s="8">
        <f>VLOOKUP(VLOOKUP(D686,[1]Planta!$A$4:$AC$1049,4,0),[1]Cargos!$A$1:$K$33,6,0)</f>
        <v>3524263</v>
      </c>
      <c r="I686" s="9"/>
    </row>
    <row r="687" spans="1:9" ht="15" x14ac:dyDescent="0.2">
      <c r="A687" s="7" t="str">
        <f>VLOOKUP(D687,[1]Planta!$A$4:$AC$1049,4,0)</f>
        <v>SECRETARIO 440 8</v>
      </c>
      <c r="B687" s="7" t="str">
        <f>TRIM(CONCATENATE(VLOOKUP(D687,[2]EMPLEOS!$J$9:$M$1054,3,0), " ", VLOOKUP(D687,[2]EMPLEOS!$J$9:$M$1054,4,0)))</f>
        <v>LOPEZ ESPINOSA</v>
      </c>
      <c r="C687" s="7" t="str">
        <f>VLOOKUP(D687,[2]EMPLEOS!$J$9:$M$1054,2,0)</f>
        <v>VIVIANA</v>
      </c>
      <c r="D687" s="12">
        <v>53113529</v>
      </c>
      <c r="E687" s="7" t="str">
        <f>VLOOKUP(VLOOKUP(D687,[1]Planta!$A$4:$AC$1049,16,0),[1]TipoVinculacion!$A$1:$C$6,3,0)</f>
        <v>Carrera Administrativa</v>
      </c>
      <c r="F687" s="7" t="str">
        <f>VLOOKUP(D687,[1]Planta!$A$4:$AC$1049,8,0)</f>
        <v>TECNICO EN SECRETARIADO COMERCIAL Y BILINGÜE</v>
      </c>
      <c r="G687" s="7" t="str">
        <f>IF(VLOOKUP(D687,[1]Planta!$A$4:$AC$1049,10,0)=0," ",VLOOKUP(D687,[1]Planta!$A$4:$AC$1049,10,0))</f>
        <v/>
      </c>
      <c r="H687" s="8">
        <f>VLOOKUP(VLOOKUP(D687,[1]Planta!$A$4:$AC$1049,4,0),[1]Cargos!$A$1:$K$33,6,0)</f>
        <v>2314319</v>
      </c>
      <c r="I687" s="9"/>
    </row>
    <row r="688" spans="1:9" ht="15" x14ac:dyDescent="0.2">
      <c r="A688" s="7" t="str">
        <f>VLOOKUP(D688,[1]Planta!$A$4:$AC$1049,4,0)</f>
        <v>PROFESIONAL UNIVERSITARIO 219 3</v>
      </c>
      <c r="B688" s="7" t="str">
        <f>TRIM(CONCATENATE(VLOOKUP(D688,[2]EMPLEOS!$J$9:$M$1054,3,0), " ", VLOOKUP(D688,[2]EMPLEOS!$J$9:$M$1054,4,0)))</f>
        <v>CUERVO DIAZ</v>
      </c>
      <c r="C688" s="7" t="str">
        <f>VLOOKUP(D688,[2]EMPLEOS!$J$9:$M$1054,2,0)</f>
        <v>FRANCY YANETH</v>
      </c>
      <c r="D688" s="12">
        <v>53117629</v>
      </c>
      <c r="E688" s="7" t="str">
        <f>VLOOKUP(VLOOKUP(D688,[1]Planta!$A$4:$AC$1049,16,0),[1]TipoVinculacion!$A$1:$C$6,3,0)</f>
        <v>Provisional</v>
      </c>
      <c r="F688" s="7" t="str">
        <f>VLOOKUP(D688,[1]Planta!$A$4:$AC$1049,8,0)</f>
        <v>ADMINISTRADOR DEPORTIVO</v>
      </c>
      <c r="G688" s="7" t="str">
        <f>IF(VLOOKUP(D688,[1]Planta!$A$4:$AC$1049,10,0)=0," ",VLOOKUP(D688,[1]Planta!$A$4:$AC$1049,10,0))</f>
        <v>GERENCIA EN GOBIERNO Y GESTION PUBLICA</v>
      </c>
      <c r="H688" s="8">
        <f>VLOOKUP(VLOOKUP(D688,[1]Planta!$A$4:$AC$1049,4,0),[1]Cargos!$A$1:$K$33,6,0)</f>
        <v>3524263</v>
      </c>
      <c r="I688" s="9"/>
    </row>
    <row r="689" spans="1:9" ht="15" x14ac:dyDescent="0.2">
      <c r="A689" s="7" t="str">
        <f>VLOOKUP(D689,[1]Planta!$A$4:$AC$1049,4,0)</f>
        <v>GERENTE 039 1</v>
      </c>
      <c r="B689" s="7" t="str">
        <f>TRIM(CONCATENATE(VLOOKUP(D689,[2]EMPLEOS!$J$9:$M$1054,3,0), " ", VLOOKUP(D689,[2]EMPLEOS!$J$9:$M$1054,4,0)))</f>
        <v>PINEDA SANCHEZ</v>
      </c>
      <c r="C689" s="7" t="str">
        <f>VLOOKUP(D689,[2]EMPLEOS!$J$9:$M$1054,2,0)</f>
        <v>MONICA ANDREA</v>
      </c>
      <c r="D689" s="12">
        <v>53120680</v>
      </c>
      <c r="E689" s="7" t="str">
        <f>VLOOKUP(VLOOKUP(D689,[1]Planta!$A$4:$AC$1049,16,0),[1]TipoVinculacion!$A$1:$C$6,3,0)</f>
        <v>Libre Nombramiento y Remoción</v>
      </c>
      <c r="F689" s="7" t="str">
        <f>VLOOKUP(D689,[1]Planta!$A$4:$AC$1049,8,0)</f>
        <v>ABOGADO</v>
      </c>
      <c r="G689" s="7" t="str">
        <f>IF(VLOOKUP(D689,[1]Planta!$A$4:$AC$1049,10,0)=0," ",VLOOKUP(D689,[1]Planta!$A$4:$AC$1049,10,0))</f>
        <v>DERECHO ADMINISTRATIVO Y CONSTITUCIONAL</v>
      </c>
      <c r="H689" s="8">
        <f>VLOOKUP(VLOOKUP(D689,[1]Planta!$A$4:$AC$1049,4,0),[1]Cargos!$A$1:$K$33,6,0)</f>
        <v>5736338</v>
      </c>
      <c r="I689" s="9"/>
    </row>
    <row r="690" spans="1:9" ht="15" x14ac:dyDescent="0.2">
      <c r="A690" s="7" t="str">
        <f>VLOOKUP(D690,[1]Planta!$A$4:$AC$1049,4,0)</f>
        <v>PROFESIONAL UNIVERSITARIO 219 3</v>
      </c>
      <c r="B690" s="7" t="str">
        <f>TRIM(CONCATENATE(VLOOKUP(D690,[2]EMPLEOS!$J$9:$M$1054,3,0), " ", VLOOKUP(D690,[2]EMPLEOS!$J$9:$M$1054,4,0)))</f>
        <v>QUINCHE MARTINEZ</v>
      </c>
      <c r="C690" s="7" t="str">
        <f>VLOOKUP(D690,[2]EMPLEOS!$J$9:$M$1054,2,0)</f>
        <v>ANGELA JOHANNA</v>
      </c>
      <c r="D690" s="12">
        <v>53121812</v>
      </c>
      <c r="E690" s="7" t="str">
        <f>VLOOKUP(VLOOKUP(D690,[1]Planta!$A$4:$AC$1049,16,0),[1]TipoVinculacion!$A$1:$C$6,3,0)</f>
        <v>Carrera Administrativa</v>
      </c>
      <c r="F690" s="7" t="str">
        <f>VLOOKUP(D690,[1]Planta!$A$4:$AC$1049,8,0)</f>
        <v>PROFESIONAL EN CIENCIA DE LA INFORMACION BIBLIOTECOLOGÍA, DOCUMENTACIÓN Y ARCHIVISTICA</v>
      </c>
      <c r="G690" s="7" t="str">
        <f>IF(VLOOKUP(D690,[1]Planta!$A$4:$AC$1049,10,0)=0," ",VLOOKUP(D690,[1]Planta!$A$4:$AC$1049,10,0))</f>
        <v>ESPECIALISTA EN GERENCIA DE PROYECTOS INFORMATICOS</v>
      </c>
      <c r="H690" s="8">
        <f>VLOOKUP(VLOOKUP(D690,[1]Planta!$A$4:$AC$1049,4,0),[1]Cargos!$A$1:$K$33,6,0)</f>
        <v>3524263</v>
      </c>
      <c r="I690" s="9"/>
    </row>
    <row r="691" spans="1:9" ht="15" x14ac:dyDescent="0.2">
      <c r="A691" s="7" t="str">
        <f>VLOOKUP(D691,[1]Planta!$A$4:$AC$1049,4,0)</f>
        <v>TECNICO OPERATIVO 314 5</v>
      </c>
      <c r="B691" s="7" t="str">
        <f>TRIM(CONCATENATE(VLOOKUP(D691,[2]EMPLEOS!$J$9:$M$1054,3,0), " ", VLOOKUP(D691,[2]EMPLEOS!$J$9:$M$1054,4,0)))</f>
        <v>BOHORQUEZ CASTRO</v>
      </c>
      <c r="C691" s="7" t="str">
        <f>VLOOKUP(D691,[2]EMPLEOS!$J$9:$M$1054,2,0)</f>
        <v>DIANA MILENA</v>
      </c>
      <c r="D691" s="12">
        <v>53153673</v>
      </c>
      <c r="E691" s="7" t="str">
        <f>VLOOKUP(VLOOKUP(D691,[1]Planta!$A$4:$AC$1049,16,0),[1]TipoVinculacion!$A$1:$C$6,3,0)</f>
        <v>Carrera Administrativa</v>
      </c>
      <c r="F691" s="7" t="str">
        <f>VLOOKUP(D691,[1]Planta!$A$4:$AC$1049,8,0)</f>
        <v>PROFESIONAL EN CIENCIA DE LA INFORMACION Y LA DOCUMENTACION</v>
      </c>
      <c r="G691" s="7" t="str">
        <f>IF(VLOOKUP(D691,[1]Planta!$A$4:$AC$1049,10,0)=0," ",VLOOKUP(D691,[1]Planta!$A$4:$AC$1049,10,0))</f>
        <v/>
      </c>
      <c r="H691" s="8">
        <f>VLOOKUP(VLOOKUP(D691,[1]Planta!$A$4:$AC$1049,4,0),[1]Cargos!$A$1:$K$33,6,0)</f>
        <v>2517786</v>
      </c>
      <c r="I691" s="9"/>
    </row>
    <row r="692" spans="1:9" ht="15" x14ac:dyDescent="0.2">
      <c r="A692" s="7" t="str">
        <f>VLOOKUP(D692,[1]Planta!$A$4:$AC$1049,4,0)</f>
        <v>AUXILIAR DE SERVICIOS GENERALES 470 1</v>
      </c>
      <c r="B692" s="7" t="str">
        <f>TRIM(CONCATENATE(VLOOKUP(D692,[2]EMPLEOS!$J$9:$M$1054,3,0), " ", VLOOKUP(D692,[2]EMPLEOS!$J$9:$M$1054,4,0)))</f>
        <v>RUDAS SUAREZ</v>
      </c>
      <c r="C692" s="7" t="str">
        <f>VLOOKUP(D692,[2]EMPLEOS!$J$9:$M$1054,2,0)</f>
        <v>SANDRA MARIA</v>
      </c>
      <c r="D692" s="12">
        <v>53893523</v>
      </c>
      <c r="E692" s="7" t="str">
        <f>VLOOKUP(VLOOKUP(D692,[1]Planta!$A$4:$AC$1049,16,0),[1]TipoVinculacion!$A$1:$C$6,3,0)</f>
        <v>Provisional</v>
      </c>
      <c r="F692" s="7" t="str">
        <f>VLOOKUP(D692,[1]Planta!$A$4:$AC$1049,8,0)</f>
        <v>BACHILLER ACADEMICO</v>
      </c>
      <c r="G692" s="7" t="str">
        <f>IF(VLOOKUP(D692,[1]Planta!$A$4:$AC$1049,10,0)=0," ",VLOOKUP(D692,[1]Planta!$A$4:$AC$1049,10,0))</f>
        <v/>
      </c>
      <c r="H692" s="8">
        <f>VLOOKUP(VLOOKUP(D692,[1]Planta!$A$4:$AC$1049,4,0),[1]Cargos!$A$1:$K$33,6,0)</f>
        <v>1318487</v>
      </c>
      <c r="I692" s="9"/>
    </row>
    <row r="693" spans="1:9" ht="15" x14ac:dyDescent="0.2">
      <c r="A693" s="7" t="str">
        <f>VLOOKUP(D693,[1]Planta!$A$4:$AC$1049,4,0)</f>
        <v>TECNICO OPERATIVO 314 5</v>
      </c>
      <c r="B693" s="7" t="str">
        <f>TRIM(CONCATENATE(VLOOKUP(D693,[2]EMPLEOS!$J$9:$M$1054,3,0), " ", VLOOKUP(D693,[2]EMPLEOS!$J$9:$M$1054,4,0)))</f>
        <v>SILVA HUACA</v>
      </c>
      <c r="C693" s="7" t="str">
        <f>VLOOKUP(D693,[2]EMPLEOS!$J$9:$M$1054,2,0)</f>
        <v>GLORIA ESPERANZA</v>
      </c>
      <c r="D693" s="12">
        <v>55055093</v>
      </c>
      <c r="E693" s="7" t="str">
        <f>VLOOKUP(VLOOKUP(D693,[1]Planta!$A$4:$AC$1049,16,0),[1]TipoVinculacion!$A$1:$C$6,3,0)</f>
        <v>Carrera Administrativa</v>
      </c>
      <c r="F693" s="7" t="str">
        <f>VLOOKUP(D693,[1]Planta!$A$4:$AC$1049,8,0)</f>
        <v>SECRETARIA GENERAL</v>
      </c>
      <c r="G693" s="7" t="str">
        <f>IF(VLOOKUP(D693,[1]Planta!$A$4:$AC$1049,10,0)=0," ",VLOOKUP(D693,[1]Planta!$A$4:$AC$1049,10,0))</f>
        <v/>
      </c>
      <c r="H693" s="8">
        <f>VLOOKUP(VLOOKUP(D693,[1]Planta!$A$4:$AC$1049,4,0),[1]Cargos!$A$1:$K$33,6,0)</f>
        <v>2517786</v>
      </c>
      <c r="I693" s="9"/>
    </row>
    <row r="694" spans="1:9" ht="15" x14ac:dyDescent="0.2">
      <c r="A694" s="7" t="str">
        <f>VLOOKUP(D694,[1]Planta!$A$4:$AC$1049,4,0)</f>
        <v>PROFESIONAL UNIVERSITARIO 219 3</v>
      </c>
      <c r="B694" s="7" t="str">
        <f>TRIM(CONCATENATE(VLOOKUP(D694,[2]EMPLEOS!$J$9:$M$1054,3,0), " ", VLOOKUP(D694,[2]EMPLEOS!$J$9:$M$1054,4,0)))</f>
        <v>TOLOZA MENDEZ</v>
      </c>
      <c r="C694" s="7" t="str">
        <f>VLOOKUP(D694,[2]EMPLEOS!$J$9:$M$1054,2,0)</f>
        <v>FLOR MYRIAM</v>
      </c>
      <c r="D694" s="12">
        <v>55150768</v>
      </c>
      <c r="E694" s="7" t="str">
        <f>VLOOKUP(VLOOKUP(D694,[1]Planta!$A$4:$AC$1049,16,0),[1]TipoVinculacion!$A$1:$C$6,3,0)</f>
        <v>Carrera Administrativa</v>
      </c>
      <c r="F694" s="7" t="str">
        <f>VLOOKUP(D694,[1]Planta!$A$4:$AC$1049,8,0)</f>
        <v>ECONOMISTA</v>
      </c>
      <c r="G694" s="7" t="str">
        <f>IF(VLOOKUP(D694,[1]Planta!$A$4:$AC$1049,10,0)=0," ",VLOOKUP(D694,[1]Planta!$A$4:$AC$1049,10,0))</f>
        <v>GERENCIA PUBLICA; GOBIERNO Y CONTROL DEL DISTRITO</v>
      </c>
      <c r="H694" s="8">
        <f>VLOOKUP(VLOOKUP(D694,[1]Planta!$A$4:$AC$1049,4,0),[1]Cargos!$A$1:$K$33,6,0)</f>
        <v>3524263</v>
      </c>
      <c r="I694" s="9"/>
    </row>
    <row r="695" spans="1:9" ht="15" x14ac:dyDescent="0.2">
      <c r="A695" s="7" t="str">
        <f>VLOOKUP(D695,[1]Planta!$A$4:$AC$1049,4,0)</f>
        <v>ASESOR 105 1</v>
      </c>
      <c r="B695" s="7" t="str">
        <f>TRIM(CONCATENATE(VLOOKUP(D695,[2]EMPLEOS!$J$9:$M$1054,3,0), " ", VLOOKUP(D695,[2]EMPLEOS!$J$9:$M$1054,4,0)))</f>
        <v>GONZALEZ LEON</v>
      </c>
      <c r="C695" s="7" t="str">
        <f>VLOOKUP(D695,[2]EMPLEOS!$J$9:$M$1054,2,0)</f>
        <v>ROSALBA</v>
      </c>
      <c r="D695" s="12">
        <v>63277713</v>
      </c>
      <c r="E695" s="7" t="str">
        <f>VLOOKUP(VLOOKUP(D695,[1]Planta!$A$4:$AC$1049,16,0),[1]TipoVinculacion!$A$1:$C$6,3,0)</f>
        <v>Libre Nombramiento y Remoción</v>
      </c>
      <c r="F695" s="7" t="str">
        <f>VLOOKUP(D695,[1]Planta!$A$4:$AC$1049,8,0)</f>
        <v>ECONOMISTA</v>
      </c>
      <c r="G695" s="7" t="str">
        <f>IF(VLOOKUP(D695,[1]Planta!$A$4:$AC$1049,10,0)=0," ",VLOOKUP(D695,[1]Planta!$A$4:$AC$1049,10,0))</f>
        <v>FINANZAS PUBLICAS</v>
      </c>
      <c r="H695" s="8">
        <f>VLOOKUP(VLOOKUP(D695,[1]Planta!$A$4:$AC$1049,4,0),[1]Cargos!$A$1:$K$33,6,0)</f>
        <v>5736338</v>
      </c>
      <c r="I695" s="9"/>
    </row>
    <row r="696" spans="1:9" ht="15" x14ac:dyDescent="0.2">
      <c r="A696" s="7" t="str">
        <f>VLOOKUP(D696,[1]Planta!$A$4:$AC$1049,4,0)</f>
        <v>PROFESIONAL UNIVERSITARIO 219 3</v>
      </c>
      <c r="B696" s="7" t="str">
        <f>TRIM(CONCATENATE(VLOOKUP(D696,[2]EMPLEOS!$J$9:$M$1054,3,0), " ", VLOOKUP(D696,[2]EMPLEOS!$J$9:$M$1054,4,0)))</f>
        <v>PARRA MENDEZ</v>
      </c>
      <c r="C696" s="7" t="str">
        <f>VLOOKUP(D696,[2]EMPLEOS!$J$9:$M$1054,2,0)</f>
        <v>LILIA PATRICIA</v>
      </c>
      <c r="D696" s="12">
        <v>63314681</v>
      </c>
      <c r="E696" s="7" t="str">
        <f>VLOOKUP(VLOOKUP(D696,[1]Planta!$A$4:$AC$1049,16,0),[1]TipoVinculacion!$A$1:$C$6,3,0)</f>
        <v>Carrera Administrativa</v>
      </c>
      <c r="F696" s="7" t="str">
        <f>VLOOKUP(D696,[1]Planta!$A$4:$AC$1049,8,0)</f>
        <v>BACTERIOLOGO Y LABORALISTA CLINICO</v>
      </c>
      <c r="G696" s="7" t="str">
        <f>IF(VLOOKUP(D696,[1]Planta!$A$4:$AC$1049,10,0)=0," ",VLOOKUP(D696,[1]Planta!$A$4:$AC$1049,10,0))</f>
        <v>ADMINISTRACION DE SEVICIOS DE SALUD; GERENCIA EN RIESGOS LABORALES, SEGURIDAD Y SALUD EN EL TRABAJO</v>
      </c>
      <c r="H696" s="8">
        <f>VLOOKUP(VLOOKUP(D696,[1]Planta!$A$4:$AC$1049,4,0),[1]Cargos!$A$1:$K$33,6,0)</f>
        <v>3524263</v>
      </c>
      <c r="I696" s="9"/>
    </row>
    <row r="697" spans="1:9" ht="15" x14ac:dyDescent="0.2">
      <c r="A697" s="7" t="str">
        <f>VLOOKUP(D697,[1]Planta!$A$4:$AC$1049,4,0)</f>
        <v>PROFESIONAL ESPECIALIZADO 222 7</v>
      </c>
      <c r="B697" s="7" t="str">
        <f>TRIM(CONCATENATE(VLOOKUP(D697,[2]EMPLEOS!$J$9:$M$1054,3,0), " ", VLOOKUP(D697,[2]EMPLEOS!$J$9:$M$1054,4,0)))</f>
        <v>PINEDA PUENTES</v>
      </c>
      <c r="C697" s="7" t="str">
        <f>VLOOKUP(D697,[2]EMPLEOS!$J$9:$M$1054,2,0)</f>
        <v>SARA ELCY</v>
      </c>
      <c r="D697" s="12">
        <v>63370091</v>
      </c>
      <c r="E697" s="7" t="str">
        <f>VLOOKUP(VLOOKUP(D697,[1]Planta!$A$4:$AC$1049,16,0),[1]TipoVinculacion!$A$1:$C$6,3,0)</f>
        <v>Carrera Administrativa</v>
      </c>
      <c r="F697" s="7" t="str">
        <f>VLOOKUP(D697,[1]Planta!$A$4:$AC$1049,8,0)</f>
        <v>ABOGADO</v>
      </c>
      <c r="G697" s="7" t="str">
        <f>IF(VLOOKUP(D697,[1]Planta!$A$4:$AC$1049,10,0)=0," ",VLOOKUP(D697,[1]Planta!$A$4:$AC$1049,10,0))</f>
        <v>DERECHO ADMINISTRATIVO</v>
      </c>
      <c r="H697" s="8">
        <f>VLOOKUP(VLOOKUP(D697,[1]Planta!$A$4:$AC$1049,4,0),[1]Cargos!$A$1:$K$33,6,0)</f>
        <v>4143561</v>
      </c>
      <c r="I697" s="9"/>
    </row>
    <row r="698" spans="1:9" ht="15" x14ac:dyDescent="0.2">
      <c r="A698" s="7" t="str">
        <f>VLOOKUP(D698,[1]Planta!$A$4:$AC$1049,4,0)</f>
        <v>PROFESIONAL UNIVERSITARIO 219 3</v>
      </c>
      <c r="B698" s="7" t="str">
        <f>TRIM(CONCATENATE(VLOOKUP(D698,[2]EMPLEOS!$J$9:$M$1054,3,0), " ", VLOOKUP(D698,[2]EMPLEOS!$J$9:$M$1054,4,0)))</f>
        <v>AVILA MORALES</v>
      </c>
      <c r="C698" s="7" t="str">
        <f>VLOOKUP(D698,[2]EMPLEOS!$J$9:$M$1054,2,0)</f>
        <v>SANDRA MILENA</v>
      </c>
      <c r="D698" s="12">
        <v>63496598</v>
      </c>
      <c r="E698" s="7" t="str">
        <f>VLOOKUP(VLOOKUP(D698,[1]Planta!$A$4:$AC$1049,16,0),[1]TipoVinculacion!$A$1:$C$6,3,0)</f>
        <v>Carrera Administrativa</v>
      </c>
      <c r="F698" s="7" t="str">
        <f>VLOOKUP(D698,[1]Planta!$A$4:$AC$1049,8,0)</f>
        <v>ABOGADO</v>
      </c>
      <c r="G698" s="7" t="str">
        <f>IF(VLOOKUP(D698,[1]Planta!$A$4:$AC$1049,10,0)=0," ",VLOOKUP(D698,[1]Planta!$A$4:$AC$1049,10,0))</f>
        <v>DERECHO MEDIO AMBIENTE</v>
      </c>
      <c r="H698" s="8">
        <f>VLOOKUP(VLOOKUP(D698,[1]Planta!$A$4:$AC$1049,4,0),[1]Cargos!$A$1:$K$33,6,0)</f>
        <v>3524263</v>
      </c>
      <c r="I698" s="9"/>
    </row>
    <row r="699" spans="1:9" ht="15" x14ac:dyDescent="0.2">
      <c r="A699" s="7" t="str">
        <f>VLOOKUP(D699,[1]Planta!$A$4:$AC$1049,4,0)</f>
        <v>PROFESIONAL ESPECIALIZADO 222 7</v>
      </c>
      <c r="B699" s="7" t="str">
        <f>TRIM(CONCATENATE(VLOOKUP(D699,[2]EMPLEOS!$J$9:$M$1054,3,0), " ", VLOOKUP(D699,[2]EMPLEOS!$J$9:$M$1054,4,0)))</f>
        <v>ROJAS HERNANDEZ</v>
      </c>
      <c r="C699" s="7" t="str">
        <f>VLOOKUP(D699,[2]EMPLEOS!$J$9:$M$1054,2,0)</f>
        <v>YANET ANGELICA</v>
      </c>
      <c r="D699" s="12">
        <v>65717448</v>
      </c>
      <c r="E699" s="7" t="str">
        <f>VLOOKUP(VLOOKUP(D699,[1]Planta!$A$4:$AC$1049,16,0),[1]TipoVinculacion!$A$1:$C$6,3,0)</f>
        <v>Carrera Administrativa</v>
      </c>
      <c r="F699" s="7" t="str">
        <f>VLOOKUP(D699,[1]Planta!$A$4:$AC$1049,8,0)</f>
        <v>INGENIERO CIVIL</v>
      </c>
      <c r="G699" s="7" t="str">
        <f>IF(VLOOKUP(D699,[1]Planta!$A$4:$AC$1049,10,0)=0," ",VLOOKUP(D699,[1]Planta!$A$4:$AC$1049,10,0))</f>
        <v/>
      </c>
      <c r="H699" s="8">
        <f>VLOOKUP(VLOOKUP(D699,[1]Planta!$A$4:$AC$1049,4,0),[1]Cargos!$A$1:$K$33,6,0)</f>
        <v>4143561</v>
      </c>
      <c r="I699" s="9"/>
    </row>
    <row r="700" spans="1:9" ht="15" x14ac:dyDescent="0.2">
      <c r="A700" s="7" t="str">
        <f>VLOOKUP(D700,[1]Planta!$A$4:$AC$1049,4,0)</f>
        <v>DIRECTOR TECNICO 009 4</v>
      </c>
      <c r="B700" s="7" t="str">
        <f>TRIM(CONCATENATE(VLOOKUP(D700,[2]EMPLEOS!$J$9:$M$1054,3,0), " ", VLOOKUP(D700,[2]EMPLEOS!$J$9:$M$1054,4,0)))</f>
        <v>ROJAS PINTO</v>
      </c>
      <c r="C700" s="7" t="str">
        <f>VLOOKUP(D700,[2]EMPLEOS!$J$9:$M$1054,2,0)</f>
        <v>ANGELA BEATRIZ</v>
      </c>
      <c r="D700" s="12">
        <v>65751166</v>
      </c>
      <c r="E700" s="7" t="str">
        <f>VLOOKUP(VLOOKUP(D700,[1]Planta!$A$4:$AC$1049,16,0),[1]TipoVinculacion!$A$1:$C$6,3,0)</f>
        <v>Libre Nombramiento y Remoción</v>
      </c>
      <c r="F700" s="7" t="str">
        <f>VLOOKUP(D700,[1]Planta!$A$4:$AC$1049,8,0)</f>
        <v>ABOGADO</v>
      </c>
      <c r="G700" s="7" t="str">
        <f>IF(VLOOKUP(D700,[1]Planta!$A$4:$AC$1049,10,0)=0," ",VLOOKUP(D700,[1]Planta!$A$4:$AC$1049,10,0))</f>
        <v>DERECHO ADMINISTRATIVO; DERECHO TELECOMUNICACIONES; CIENCIA PLITICA</v>
      </c>
      <c r="H700" s="8">
        <f>VLOOKUP(VLOOKUP(D700,[1]Planta!$A$4:$AC$1049,4,0),[1]Cargos!$A$1:$K$33,6,0)</f>
        <v>7193247</v>
      </c>
      <c r="I700" s="9"/>
    </row>
    <row r="701" spans="1:9" ht="15" x14ac:dyDescent="0.2">
      <c r="A701" s="7" t="str">
        <f>VLOOKUP(D701,[1]Planta!$A$4:$AC$1049,4,0)</f>
        <v>PROFESIONAL ESPECIALIZADO 222 7</v>
      </c>
      <c r="B701" s="7" t="str">
        <f>TRIM(CONCATENATE(VLOOKUP(D701,[2]EMPLEOS!$J$9:$M$1054,3,0), " ", VLOOKUP(D701,[2]EMPLEOS!$J$9:$M$1054,4,0)))</f>
        <v>OSPINA MEDINA</v>
      </c>
      <c r="C701" s="7" t="str">
        <f>VLOOKUP(D701,[2]EMPLEOS!$J$9:$M$1054,2,0)</f>
        <v>LUZ ANGELY</v>
      </c>
      <c r="D701" s="12">
        <v>67006130</v>
      </c>
      <c r="E701" s="7" t="str">
        <f>VLOOKUP(VLOOKUP(D701,[1]Planta!$A$4:$AC$1049,16,0),[1]TipoVinculacion!$A$1:$C$6,3,0)</f>
        <v>Carrera Administrativa</v>
      </c>
      <c r="F701" s="7" t="str">
        <f>VLOOKUP(D701,[1]Planta!$A$4:$AC$1049,8,0)</f>
        <v>ABOGADO</v>
      </c>
      <c r="G701" s="7" t="str">
        <f>IF(VLOOKUP(D701,[1]Planta!$A$4:$AC$1049,10,0)=0," ",VLOOKUP(D701,[1]Planta!$A$4:$AC$1049,10,0))</f>
        <v>NEGOCIACION, CONCILIACION Y ARBITRAJE; DERECHO ADMINISTRATIVO</v>
      </c>
      <c r="H701" s="8">
        <f>VLOOKUP(VLOOKUP(D701,[1]Planta!$A$4:$AC$1049,4,0),[1]Cargos!$A$1:$K$33,6,0)</f>
        <v>4143561</v>
      </c>
      <c r="I701" s="9"/>
    </row>
    <row r="702" spans="1:9" ht="15" x14ac:dyDescent="0.2">
      <c r="A702" s="7" t="str">
        <f>VLOOKUP(D702,[1]Planta!$A$4:$AC$1049,4,0)</f>
        <v>SECRETARIO 440 8</v>
      </c>
      <c r="B702" s="7" t="str">
        <f>TRIM(CONCATENATE(VLOOKUP(D702,[2]EMPLEOS!$J$9:$M$1054,3,0), " ", VLOOKUP(D702,[2]EMPLEOS!$J$9:$M$1054,4,0)))</f>
        <v>MENESES 0</v>
      </c>
      <c r="C702" s="7" t="str">
        <f>VLOOKUP(D702,[2]EMPLEOS!$J$9:$M$1054,2,0)</f>
        <v>MERY HELEN</v>
      </c>
      <c r="D702" s="12">
        <v>67022043</v>
      </c>
      <c r="E702" s="7" t="str">
        <f>VLOOKUP(VLOOKUP(D702,[1]Planta!$A$4:$AC$1049,16,0),[1]TipoVinculacion!$A$1:$C$6,3,0)</f>
        <v>Provisional</v>
      </c>
      <c r="F702" s="7" t="str">
        <f>VLOOKUP(D702,[1]Planta!$A$4:$AC$1049,8,0)</f>
        <v>ESTUDIANTE DE DERECHO</v>
      </c>
      <c r="G702" s="7" t="str">
        <f>IF(VLOOKUP(D702,[1]Planta!$A$4:$AC$1049,10,0)=0," ",VLOOKUP(D702,[1]Planta!$A$4:$AC$1049,10,0))</f>
        <v/>
      </c>
      <c r="H702" s="8">
        <f>VLOOKUP(VLOOKUP(D702,[1]Planta!$A$4:$AC$1049,4,0),[1]Cargos!$A$1:$K$33,6,0)</f>
        <v>2314319</v>
      </c>
      <c r="I702" s="9"/>
    </row>
    <row r="703" spans="1:9" ht="15" x14ac:dyDescent="0.2">
      <c r="A703" s="7" t="str">
        <f>VLOOKUP(D703,[1]Planta!$A$4:$AC$1049,4,0)</f>
        <v>PROFESIONAL UNIVERSITARIO 219 1</v>
      </c>
      <c r="B703" s="7" t="str">
        <f>TRIM(CONCATENATE(VLOOKUP(D703,[2]EMPLEOS!$J$9:$M$1054,3,0), " ", VLOOKUP(D703,[2]EMPLEOS!$J$9:$M$1054,4,0)))</f>
        <v>PINEDA SANCHEZ</v>
      </c>
      <c r="C703" s="7" t="str">
        <f>VLOOKUP(D703,[2]EMPLEOS!$J$9:$M$1054,2,0)</f>
        <v>JULIANA STELLA</v>
      </c>
      <c r="D703" s="12">
        <v>68296815</v>
      </c>
      <c r="E703" s="7" t="str">
        <f>VLOOKUP(VLOOKUP(D703,[1]Planta!$A$4:$AC$1049,16,0),[1]TipoVinculacion!$A$1:$C$6,3,0)</f>
        <v>Carrera Administrativa</v>
      </c>
      <c r="F703" s="7" t="str">
        <f>VLOOKUP(D703,[1]Planta!$A$4:$AC$1049,8,0)</f>
        <v>ABOGADA; TECNICO PROFESIONAL EN ADMINISTRACION DE RECURSOS HUMANOS</v>
      </c>
      <c r="G703" s="7" t="str">
        <f>IF(VLOOKUP(D703,[1]Planta!$A$4:$AC$1049,10,0)=0," ",VLOOKUP(D703,[1]Planta!$A$4:$AC$1049,10,0))</f>
        <v/>
      </c>
      <c r="H703" s="8">
        <f>VLOOKUP(VLOOKUP(D703,[1]Planta!$A$4:$AC$1049,4,0),[1]Cargos!$A$1:$K$33,6,0)</f>
        <v>3249703</v>
      </c>
      <c r="I703" s="9"/>
    </row>
    <row r="704" spans="1:9" ht="15" x14ac:dyDescent="0.2">
      <c r="A704" s="7" t="str">
        <f>VLOOKUP(D704,[1]Planta!$A$4:$AC$1049,4,0)</f>
        <v>SUBDIRECTOR TECNICO 068 3</v>
      </c>
      <c r="B704" s="7" t="str">
        <f>TRIM(CONCATENATE(VLOOKUP(D704,[2]EMPLEOS!$J$9:$M$1054,3,0), " ", VLOOKUP(D704,[2]EMPLEOS!$J$9:$M$1054,4,0)))</f>
        <v>MANOSALVA CARO</v>
      </c>
      <c r="C704" s="7" t="str">
        <f>VLOOKUP(D704,[2]EMPLEOS!$J$9:$M$1054,2,0)</f>
        <v>YULY PAOLA</v>
      </c>
      <c r="D704" s="12">
        <v>68299208</v>
      </c>
      <c r="E704" s="7" t="str">
        <f>VLOOKUP(VLOOKUP(D704,[1]Planta!$A$4:$AC$1049,16,0),[1]TipoVinculacion!$A$1:$C$6,3,0)</f>
        <v>Libre Nombramiento y Remoción</v>
      </c>
      <c r="F704" s="7" t="str">
        <f>VLOOKUP(D704,[1]Planta!$A$4:$AC$1049,8,0)</f>
        <v>POLITOLOGO</v>
      </c>
      <c r="G704" s="7" t="str">
        <f>IF(VLOOKUP(D704,[1]Planta!$A$4:$AC$1049,10,0)=0," ",VLOOKUP(D704,[1]Planta!$A$4:$AC$1049,10,0))</f>
        <v>RESOLUCION DE CONFLICTOS</v>
      </c>
      <c r="H704" s="8">
        <f>VLOOKUP(VLOOKUP(D704,[1]Planta!$A$4:$AC$1049,4,0),[1]Cargos!$A$1:$K$33,6,0)</f>
        <v>6989664</v>
      </c>
      <c r="I704" s="9"/>
    </row>
    <row r="705" spans="1:9" ht="15" x14ac:dyDescent="0.2">
      <c r="A705" s="7" t="str">
        <f>VLOOKUP(D705,[1]Planta!$A$4:$AC$1049,4,0)</f>
        <v>SUBDIRECTOR TECNICO 068 3</v>
      </c>
      <c r="B705" s="7" t="str">
        <f>TRIM(CONCATENATE(VLOOKUP(D705,[2]EMPLEOS!$J$9:$M$1054,3,0), " ", VLOOKUP(D705,[2]EMPLEOS!$J$9:$M$1054,4,0)))</f>
        <v>NAVARRO MEJIA</v>
      </c>
      <c r="C705" s="7" t="str">
        <f>VLOOKUP(D705,[2]EMPLEOS!$J$9:$M$1054,2,0)</f>
        <v>WILMAN ENRIQUE</v>
      </c>
      <c r="D705" s="12">
        <v>72151337</v>
      </c>
      <c r="E705" s="7" t="str">
        <f>VLOOKUP(VLOOKUP(D705,[1]Planta!$A$4:$AC$1049,16,0),[1]TipoVinculacion!$A$1:$C$6,3,0)</f>
        <v>Libre Nombramiento y Remoción</v>
      </c>
      <c r="F705" s="7" t="str">
        <f>VLOOKUP(D705,[1]Planta!$A$4:$AC$1049,8,0)</f>
        <v>INGENIERO DE SISTEMAS</v>
      </c>
      <c r="G705" s="7" t="str">
        <f>IF(VLOOKUP(D705,[1]Planta!$A$4:$AC$1049,10,0)=0," ",VLOOKUP(D705,[1]Planta!$A$4:$AC$1049,10,0))</f>
        <v>MAGISTER EN CIENCIAS; MAGISTER EN EDUCACIÓN</v>
      </c>
      <c r="H705" s="8">
        <f>VLOOKUP(VLOOKUP(D705,[1]Planta!$A$4:$AC$1049,4,0),[1]Cargos!$A$1:$K$33,6,0)</f>
        <v>6989664</v>
      </c>
      <c r="I705" s="9"/>
    </row>
    <row r="706" spans="1:9" ht="15" x14ac:dyDescent="0.2">
      <c r="A706" s="7" t="str">
        <f>VLOOKUP(D706,[1]Planta!$A$4:$AC$1049,4,0)</f>
        <v>CONDUCTOR MECANICO 482 4</v>
      </c>
      <c r="B706" s="7" t="str">
        <f>TRIM(CONCATENATE(VLOOKUP(D706,[2]EMPLEOS!$J$9:$M$1054,3,0), " ", VLOOKUP(D706,[2]EMPLEOS!$J$9:$M$1054,4,0)))</f>
        <v>ROJAS RENTERIA</v>
      </c>
      <c r="C706" s="7" t="str">
        <f>VLOOKUP(D706,[2]EMPLEOS!$J$9:$M$1054,2,0)</f>
        <v xml:space="preserve">LUIS ORLANDO </v>
      </c>
      <c r="D706" s="12">
        <v>74184648</v>
      </c>
      <c r="E706" s="7" t="str">
        <f>VLOOKUP(VLOOKUP(D706,[1]Planta!$A$4:$AC$1049,16,0),[1]TipoVinculacion!$A$1:$C$6,3,0)</f>
        <v>Provisional</v>
      </c>
      <c r="F706" s="7" t="str">
        <f>VLOOKUP(D706,[1]Planta!$A$4:$AC$1049,8,0)</f>
        <v>BACHILLER</v>
      </c>
      <c r="G706" s="7" t="str">
        <f>IF(VLOOKUP(D706,[1]Planta!$A$4:$AC$1049,10,0)=0," ",VLOOKUP(D706,[1]Planta!$A$4:$AC$1049,10,0))</f>
        <v xml:space="preserve"> </v>
      </c>
      <c r="H706" s="8">
        <f>VLOOKUP(VLOOKUP(D706,[1]Planta!$A$4:$AC$1049,4,0),[1]Cargos!$A$1:$K$33,6,0)</f>
        <v>1579261</v>
      </c>
      <c r="I706" s="9"/>
    </row>
    <row r="707" spans="1:9" ht="15" x14ac:dyDescent="0.2">
      <c r="A707" s="7" t="str">
        <f>VLOOKUP(D707,[1]Planta!$A$4:$AC$1049,4,0)</f>
        <v>GERENTE 039 2</v>
      </c>
      <c r="B707" s="7" t="str">
        <f>TRIM(CONCATENATE(VLOOKUP(D707,[2]EMPLEOS!$J$9:$M$1054,3,0), " ", VLOOKUP(D707,[2]EMPLEOS!$J$9:$M$1054,4,0)))</f>
        <v>BARON BENAVIDES</v>
      </c>
      <c r="C707" s="7" t="str">
        <f>VLOOKUP(D707,[2]EMPLEOS!$J$9:$M$1054,2,0)</f>
        <v>GILBERTO</v>
      </c>
      <c r="D707" s="12">
        <v>74242277</v>
      </c>
      <c r="E707" s="7" t="str">
        <f>VLOOKUP(VLOOKUP(D707,[1]Planta!$A$4:$AC$1049,16,0),[1]TipoVinculacion!$A$1:$C$6,3,0)</f>
        <v>Libre Nombramiento y Remoción</v>
      </c>
      <c r="F707" s="7" t="str">
        <f>VLOOKUP(D707,[1]Planta!$A$4:$AC$1049,8,0)</f>
        <v>ABOGADO</v>
      </c>
      <c r="G707" s="7" t="str">
        <f>IF(VLOOKUP(D707,[1]Planta!$A$4:$AC$1049,10,0)=0," ",VLOOKUP(D707,[1]Planta!$A$4:$AC$1049,10,0))</f>
        <v>GOBIERNO Y ASUNTOS PUBLICOS</v>
      </c>
      <c r="H707" s="8">
        <f>VLOOKUP(VLOOKUP(D707,[1]Planta!$A$4:$AC$1049,4,0),[1]Cargos!$A$1:$K$33,6,0)</f>
        <v>6823634</v>
      </c>
      <c r="I707" s="9"/>
    </row>
    <row r="708" spans="1:9" ht="15" x14ac:dyDescent="0.2">
      <c r="A708" s="7" t="str">
        <f>VLOOKUP(D708,[1]Planta!$A$4:$AC$1049,4,0)</f>
        <v>PROFESIONAL UNIVERSITARIO 219 1</v>
      </c>
      <c r="B708" s="7" t="str">
        <f>TRIM(CONCATENATE(VLOOKUP(D708,[2]EMPLEOS!$J$9:$M$1054,3,0), " ", VLOOKUP(D708,[2]EMPLEOS!$J$9:$M$1054,4,0)))</f>
        <v>RODRIGUEZ PUERTO</v>
      </c>
      <c r="C708" s="7" t="str">
        <f>VLOOKUP(D708,[2]EMPLEOS!$J$9:$M$1054,2,0)</f>
        <v>LUIS ALEJANDRO</v>
      </c>
      <c r="D708" s="12">
        <v>74322739</v>
      </c>
      <c r="E708" s="7" t="str">
        <f>VLOOKUP(VLOOKUP(D708,[1]Planta!$A$4:$AC$1049,16,0),[1]TipoVinculacion!$A$1:$C$6,3,0)</f>
        <v>Provisional</v>
      </c>
      <c r="F708" s="7" t="str">
        <f>VLOOKUP(D708,[1]Planta!$A$4:$AC$1049,8,0)</f>
        <v>PROFESIONAL EN CIENCIAS MILITARES</v>
      </c>
      <c r="G708" s="7" t="str">
        <f>IF(VLOOKUP(D708,[1]Planta!$A$4:$AC$1049,10,0)=0," ",VLOOKUP(D708,[1]Planta!$A$4:$AC$1049,10,0))</f>
        <v xml:space="preserve"> </v>
      </c>
      <c r="H708" s="8">
        <f>VLOOKUP(VLOOKUP(D708,[1]Planta!$A$4:$AC$1049,4,0),[1]Cargos!$A$1:$K$33,6,0)</f>
        <v>3249703</v>
      </c>
      <c r="I708" s="9"/>
    </row>
    <row r="709" spans="1:9" ht="15" x14ac:dyDescent="0.2">
      <c r="A709" s="7" t="str">
        <f>VLOOKUP(D709,[1]Planta!$A$4:$AC$1049,4,0)</f>
        <v>PROFESIONAL ESPECIALIZADO 222 7</v>
      </c>
      <c r="B709" s="7" t="str">
        <f>TRIM(CONCATENATE(VLOOKUP(D709,[2]EMPLEOS!$J$9:$M$1054,3,0), " ", VLOOKUP(D709,[2]EMPLEOS!$J$9:$M$1054,4,0)))</f>
        <v>RAMIREZ VALERO</v>
      </c>
      <c r="C709" s="7" t="str">
        <f>VLOOKUP(D709,[2]EMPLEOS!$J$9:$M$1054,2,0)</f>
        <v>RAFAEL ERNESTO</v>
      </c>
      <c r="D709" s="12">
        <v>74323474</v>
      </c>
      <c r="E709" s="7" t="str">
        <f>VLOOKUP(VLOOKUP(D709,[1]Planta!$A$4:$AC$1049,16,0),[1]TipoVinculacion!$A$1:$C$6,3,0)</f>
        <v>Carrera Administrativa</v>
      </c>
      <c r="F709" s="7" t="str">
        <f>VLOOKUP(D709,[1]Planta!$A$4:$AC$1049,8,0)</f>
        <v>ABOGADO</v>
      </c>
      <c r="G709" s="7" t="str">
        <f>IF(VLOOKUP(D709,[1]Planta!$A$4:$AC$1049,10,0)=0," ",VLOOKUP(D709,[1]Planta!$A$4:$AC$1049,10,0))</f>
        <v>DERECHO ADMINISTRATIVO; DERECHO CONSTITUCIONAL</v>
      </c>
      <c r="H709" s="8">
        <f>VLOOKUP(VLOOKUP(D709,[1]Planta!$A$4:$AC$1049,4,0),[1]Cargos!$A$1:$K$33,6,0)</f>
        <v>4143561</v>
      </c>
      <c r="I709" s="9"/>
    </row>
    <row r="710" spans="1:9" ht="15" x14ac:dyDescent="0.2">
      <c r="A710" s="7" t="str">
        <f>VLOOKUP(D710,[1]Planta!$A$4:$AC$1049,4,0)</f>
        <v>ASESOR 105 2</v>
      </c>
      <c r="B710" s="7" t="str">
        <f>TRIM(CONCATENATE(VLOOKUP(D710,[2]EMPLEOS!$J$9:$M$1054,3,0), " ", VLOOKUP(D710,[2]EMPLEOS!$J$9:$M$1054,4,0)))</f>
        <v>CIFUENTES DIAZ</v>
      </c>
      <c r="C710" s="7" t="str">
        <f>VLOOKUP(D710,[2]EMPLEOS!$J$9:$M$1054,2,0)</f>
        <v>JHON JAIRO</v>
      </c>
      <c r="D710" s="12">
        <v>74359830</v>
      </c>
      <c r="E710" s="7" t="str">
        <f>VLOOKUP(VLOOKUP(D710,[1]Planta!$A$4:$AC$1049,16,0),[1]TipoVinculacion!$A$1:$C$6,3,0)</f>
        <v>Libre Nombramiento y Remoción</v>
      </c>
      <c r="F710" s="7" t="str">
        <f>VLOOKUP(D710,[1]Planta!$A$4:$AC$1049,8,0)</f>
        <v>ADMINISTRADOR DE EMPRESAS AGROPECUARIAS</v>
      </c>
      <c r="G710" s="7" t="str">
        <f>IF(VLOOKUP(D710,[1]Planta!$A$4:$AC$1049,10,0)=0," ",VLOOKUP(D710,[1]Planta!$A$4:$AC$1049,10,0))</f>
        <v>DERECHO AMBIENTAL</v>
      </c>
      <c r="H710" s="8">
        <f>VLOOKUP(VLOOKUP(D710,[1]Planta!$A$4:$AC$1049,4,0),[1]Cargos!$A$1:$K$33,6,0)</f>
        <v>6823634</v>
      </c>
      <c r="I710" s="9"/>
    </row>
    <row r="711" spans="1:9" ht="15" x14ac:dyDescent="0.2">
      <c r="A711" s="7" t="str">
        <f>VLOOKUP(D711,[1]Planta!$A$4:$AC$1049,4,0)</f>
        <v>PROFESIONAL UNIVERSITARIO 219 3</v>
      </c>
      <c r="B711" s="7" t="str">
        <f>TRIM(CONCATENATE(VLOOKUP(D711,[2]EMPLEOS!$J$9:$M$1054,3,0), " ", VLOOKUP(D711,[2]EMPLEOS!$J$9:$M$1054,4,0)))</f>
        <v>SALCEDO HERRERA</v>
      </c>
      <c r="C711" s="7" t="str">
        <f>VLOOKUP(D711,[2]EMPLEOS!$J$9:$M$1054,2,0)</f>
        <v>JOSE DANIEL</v>
      </c>
      <c r="D711" s="12">
        <v>74362813</v>
      </c>
      <c r="E711" s="7" t="str">
        <f>VLOOKUP(VLOOKUP(D711,[1]Planta!$A$4:$AC$1049,16,0),[1]TipoVinculacion!$A$1:$C$6,3,0)</f>
        <v>Provisional</v>
      </c>
      <c r="F711" s="7" t="str">
        <f>VLOOKUP(D711,[1]Planta!$A$4:$AC$1049,8,0)</f>
        <v>ABOGADO</v>
      </c>
      <c r="G711" s="7" t="str">
        <f>IF(VLOOKUP(D711,[1]Planta!$A$4:$AC$1049,10,0)=0," ",VLOOKUP(D711,[1]Planta!$A$4:$AC$1049,10,0))</f>
        <v/>
      </c>
      <c r="H711" s="8">
        <f>VLOOKUP(VLOOKUP(D711,[1]Planta!$A$4:$AC$1049,4,0),[1]Cargos!$A$1:$K$33,6,0)</f>
        <v>3524263</v>
      </c>
      <c r="I711" s="9"/>
    </row>
    <row r="712" spans="1:9" ht="15" x14ac:dyDescent="0.2">
      <c r="A712" s="7" t="str">
        <f>VLOOKUP(D712,[1]Planta!$A$4:$AC$1049,4,0)</f>
        <v>DIRECTOR TECNICO 009 4</v>
      </c>
      <c r="B712" s="7" t="str">
        <f>TRIM(CONCATENATE(VLOOKUP(D712,[2]EMPLEOS!$J$9:$M$1054,3,0), " ", VLOOKUP(D712,[2]EMPLEOS!$J$9:$M$1054,4,0)))</f>
        <v>BARON GRANADOS</v>
      </c>
      <c r="C712" s="7" t="str">
        <f>VLOOKUP(D712,[2]EMPLEOS!$J$9:$M$1054,2,0)</f>
        <v>MAURICIO</v>
      </c>
      <c r="D712" s="12">
        <v>74362971</v>
      </c>
      <c r="E712" s="7" t="str">
        <f>VLOOKUP(VLOOKUP(D712,[1]Planta!$A$4:$AC$1049,16,0),[1]TipoVinculacion!$A$1:$C$6,3,0)</f>
        <v>Libre Nombramiento y Remoción</v>
      </c>
      <c r="F712" s="7" t="str">
        <f>VLOOKUP(D712,[1]Planta!$A$4:$AC$1049,8,0)</f>
        <v>ABOGADO</v>
      </c>
      <c r="G712" s="7" t="str">
        <f>IF(VLOOKUP(D712,[1]Planta!$A$4:$AC$1049,10,0)=0," ",VLOOKUP(D712,[1]Planta!$A$4:$AC$1049,10,0))</f>
        <v>DERECHO ADMINISTRATIVO; DERECHO CONSTITUCIONAL; MAGISTER EN DERECHO</v>
      </c>
      <c r="H712" s="8">
        <f>VLOOKUP(VLOOKUP(D712,[1]Planta!$A$4:$AC$1049,4,0),[1]Cargos!$A$1:$K$33,6,0)</f>
        <v>7193247</v>
      </c>
      <c r="I712" s="9"/>
    </row>
    <row r="713" spans="1:9" ht="15" x14ac:dyDescent="0.2">
      <c r="A713" s="7" t="str">
        <f>VLOOKUP(D713,[1]Planta!$A$4:$AC$1049,4,0)</f>
        <v>AUXILIAR DE SERVICIOS GENERALES 470 1</v>
      </c>
      <c r="B713" s="7" t="str">
        <f>TRIM(CONCATENATE(VLOOKUP(D713,[2]EMPLEOS!$J$9:$M$1054,3,0), " ", VLOOKUP(D713,[2]EMPLEOS!$J$9:$M$1054,4,0)))</f>
        <v>BARRERA ESTEPA</v>
      </c>
      <c r="C713" s="7" t="str">
        <f>VLOOKUP(D713,[2]EMPLEOS!$J$9:$M$1054,2,0)</f>
        <v>FREDY ALFONSO</v>
      </c>
      <c r="D713" s="12">
        <v>74389882</v>
      </c>
      <c r="E713" s="7" t="str">
        <f>VLOOKUP(VLOOKUP(D713,[1]Planta!$A$4:$AC$1049,16,0),[1]TipoVinculacion!$A$1:$C$6,3,0)</f>
        <v>Provisional</v>
      </c>
      <c r="F713" s="7" t="str">
        <f>VLOOKUP(D713,[1]Planta!$A$4:$AC$1049,8,0)</f>
        <v>BACHILLER ACADEMICO</v>
      </c>
      <c r="G713" s="7" t="str">
        <f>IF(VLOOKUP(D713,[1]Planta!$A$4:$AC$1049,10,0)=0," ",VLOOKUP(D713,[1]Planta!$A$4:$AC$1049,10,0))</f>
        <v/>
      </c>
      <c r="H713" s="8">
        <f>VLOOKUP(VLOOKUP(D713,[1]Planta!$A$4:$AC$1049,4,0),[1]Cargos!$A$1:$K$33,6,0)</f>
        <v>1318487</v>
      </c>
      <c r="I713" s="9"/>
    </row>
    <row r="714" spans="1:9" ht="15" x14ac:dyDescent="0.2">
      <c r="A714" s="7" t="str">
        <f>VLOOKUP(D714,[1]Planta!$A$4:$AC$1049,4,0)</f>
        <v>PROFESIONAL UNIVERSITARIO 219 3</v>
      </c>
      <c r="B714" s="7" t="str">
        <f>TRIM(CONCATENATE(VLOOKUP(D714,[2]EMPLEOS!$J$9:$M$1054,3,0), " ", VLOOKUP(D714,[2]EMPLEOS!$J$9:$M$1054,4,0)))</f>
        <v>CALIXTO GUAUQUE</v>
      </c>
      <c r="C714" s="7" t="str">
        <f>VLOOKUP(D714,[2]EMPLEOS!$J$9:$M$1054,2,0)</f>
        <v>DIEGO GILBERTO</v>
      </c>
      <c r="D714" s="12">
        <v>74451865</v>
      </c>
      <c r="E714" s="7" t="str">
        <f>VLOOKUP(VLOOKUP(D714,[1]Planta!$A$4:$AC$1049,16,0),[1]TipoVinculacion!$A$1:$C$6,3,0)</f>
        <v>Provisional</v>
      </c>
      <c r="F714" s="7" t="str">
        <f>VLOOKUP(D714,[1]Planta!$A$4:$AC$1049,8,0)</f>
        <v>ABOGADO</v>
      </c>
      <c r="G714" s="7" t="str">
        <f>IF(VLOOKUP(D714,[1]Planta!$A$4:$AC$1049,10,0)=0," ",VLOOKUP(D714,[1]Planta!$A$4:$AC$1049,10,0))</f>
        <v xml:space="preserve"> </v>
      </c>
      <c r="H714" s="8">
        <f>VLOOKUP(VLOOKUP(D714,[1]Planta!$A$4:$AC$1049,4,0),[1]Cargos!$A$1:$K$33,6,0)</f>
        <v>3524263</v>
      </c>
      <c r="I714" s="9"/>
    </row>
    <row r="715" spans="1:9" ht="15" x14ac:dyDescent="0.2">
      <c r="A715" s="7" t="str">
        <f>VLOOKUP(D715,[1]Planta!$A$4:$AC$1049,4,0)</f>
        <v>DIRECTOR TECNICO 009 4</v>
      </c>
      <c r="B715" s="7" t="str">
        <f>TRIM(CONCATENATE(VLOOKUP(D715,[2]EMPLEOS!$J$9:$M$1054,3,0), " ", VLOOKUP(D715,[2]EMPLEOS!$J$9:$M$1054,4,0)))</f>
        <v>FRANCO DUQUE</v>
      </c>
      <c r="C715" s="7" t="str">
        <f>VLOOKUP(D715,[2]EMPLEOS!$J$9:$M$1054,2,0)</f>
        <v>JUAN CARLOS</v>
      </c>
      <c r="D715" s="12">
        <v>75085651</v>
      </c>
      <c r="E715" s="7" t="str">
        <f>VLOOKUP(VLOOKUP(D715,[1]Planta!$A$4:$AC$1049,16,0),[1]TipoVinculacion!$A$1:$C$6,3,0)</f>
        <v>Libre Nombramiento y Remoción</v>
      </c>
      <c r="F715" s="7" t="str">
        <f>VLOOKUP(D715,[1]Planta!$A$4:$AC$1049,8,0)</f>
        <v>ECONOMISTA</v>
      </c>
      <c r="G715" s="7" t="str">
        <f>IF(VLOOKUP(D715,[1]Planta!$A$4:$AC$1049,10,0)=0," ",VLOOKUP(D715,[1]Planta!$A$4:$AC$1049,10,0))</f>
        <v>MAGISTER EN ASUNTOS INTERNACIONALES</v>
      </c>
      <c r="H715" s="8">
        <f>VLOOKUP(VLOOKUP(D715,[1]Planta!$A$4:$AC$1049,4,0),[1]Cargos!$A$1:$K$33,6,0)</f>
        <v>7193247</v>
      </c>
      <c r="I715" s="9"/>
    </row>
    <row r="716" spans="1:9" ht="15" x14ac:dyDescent="0.2">
      <c r="A716" s="7" t="str">
        <f>VLOOKUP(D716,[1]Planta!$A$4:$AC$1049,4,0)</f>
        <v>PROFESIONAL ESPECIALIZADO 222 7</v>
      </c>
      <c r="B716" s="7" t="str">
        <f>TRIM(CONCATENATE(VLOOKUP(D716,[2]EMPLEOS!$J$9:$M$1054,3,0), " ", VLOOKUP(D716,[2]EMPLEOS!$J$9:$M$1054,4,0)))</f>
        <v>HERRERA CAMELO</v>
      </c>
      <c r="C716" s="7" t="str">
        <f>VLOOKUP(D716,[2]EMPLEOS!$J$9:$M$1054,2,0)</f>
        <v>WILLIAM DE JESUS</v>
      </c>
      <c r="D716" s="12">
        <v>77035639</v>
      </c>
      <c r="E716" s="7" t="str">
        <f>VLOOKUP(VLOOKUP(D716,[1]Planta!$A$4:$AC$1049,16,0),[1]TipoVinculacion!$A$1:$C$6,3,0)</f>
        <v>Carrera Administrativa</v>
      </c>
      <c r="F716" s="7" t="str">
        <f>VLOOKUP(D716,[1]Planta!$A$4:$AC$1049,8,0)</f>
        <v>ADMINISTRADOR PUBLICO</v>
      </c>
      <c r="G716" s="7" t="str">
        <f>IF(VLOOKUP(D716,[1]Planta!$A$4:$AC$1049,10,0)=0," ",VLOOKUP(D716,[1]Planta!$A$4:$AC$1049,10,0))</f>
        <v>ANALISIS Y ADMINISTRACION FINANCIERA; GESTION PUBLICA; GOBIERNO Y CONTROL DEL DISTRITO</v>
      </c>
      <c r="H716" s="8">
        <f>VLOOKUP(VLOOKUP(D716,[1]Planta!$A$4:$AC$1049,4,0),[1]Cargos!$A$1:$K$33,6,0)</f>
        <v>4143561</v>
      </c>
      <c r="I716" s="9"/>
    </row>
    <row r="717" spans="1:9" ht="15" x14ac:dyDescent="0.2">
      <c r="A717" s="7" t="str">
        <f>VLOOKUP(D717,[1]Planta!$A$4:$AC$1049,4,0)</f>
        <v>PROFESIONAL UNIVERSITARIO 219 3</v>
      </c>
      <c r="B717" s="7" t="str">
        <f>TRIM(CONCATENATE(VLOOKUP(D717,[2]EMPLEOS!$J$9:$M$1054,3,0), " ", VLOOKUP(D717,[2]EMPLEOS!$J$9:$M$1054,4,0)))</f>
        <v>MORALES LONDOÑO</v>
      </c>
      <c r="C717" s="7" t="str">
        <f>VLOOKUP(D717,[2]EMPLEOS!$J$9:$M$1054,2,0)</f>
        <v>JAVIER ALBERTO</v>
      </c>
      <c r="D717" s="12">
        <v>77092535</v>
      </c>
      <c r="E717" s="7" t="str">
        <f>VLOOKUP(VLOOKUP(D717,[1]Planta!$A$4:$AC$1049,16,0),[1]TipoVinculacion!$A$1:$C$6,3,0)</f>
        <v>Provisional</v>
      </c>
      <c r="F717" s="7" t="str">
        <f>VLOOKUP(D717,[1]Planta!$A$4:$AC$1049,8,0)</f>
        <v>ADMINISTRADOR DE EMPRESAS</v>
      </c>
      <c r="G717" s="7" t="str">
        <f>IF(VLOOKUP(D717,[1]Planta!$A$4:$AC$1049,10,0)=0," ",VLOOKUP(D717,[1]Planta!$A$4:$AC$1049,10,0))</f>
        <v>SALUD OCUPACIONAL; ADMINISTRACION PUBLICA CONTEMPORANEA</v>
      </c>
      <c r="H717" s="8">
        <f>VLOOKUP(VLOOKUP(D717,[1]Planta!$A$4:$AC$1049,4,0),[1]Cargos!$A$1:$K$33,6,0)</f>
        <v>3524263</v>
      </c>
      <c r="I717" s="9"/>
    </row>
    <row r="718" spans="1:9" ht="15" x14ac:dyDescent="0.2">
      <c r="A718" s="7" t="str">
        <f>VLOOKUP(D718,[1]Planta!$A$4:$AC$1049,4,0)</f>
        <v>PROFESIONAL ESPECIALIZADO 222 5</v>
      </c>
      <c r="B718" s="7" t="str">
        <f>TRIM(CONCATENATE(VLOOKUP(D718,[2]EMPLEOS!$J$9:$M$1054,3,0), " ", VLOOKUP(D718,[2]EMPLEOS!$J$9:$M$1054,4,0)))</f>
        <v>SILVA VARGAS</v>
      </c>
      <c r="C718" s="7" t="str">
        <f>VLOOKUP(D718,[2]EMPLEOS!$J$9:$M$1054,2,0)</f>
        <v>MARIO ENRIQUE</v>
      </c>
      <c r="D718" s="12">
        <v>79052853</v>
      </c>
      <c r="E718" s="7" t="str">
        <f>VLOOKUP(VLOOKUP(D718,[1]Planta!$A$4:$AC$1049,16,0),[1]TipoVinculacion!$A$1:$C$6,3,0)</f>
        <v>Carrera Administrativa</v>
      </c>
      <c r="F718" s="7" t="str">
        <f>VLOOKUP(D718,[1]Planta!$A$4:$AC$1049,8,0)</f>
        <v>INGENIERO CATASTRAL Y GEODESTA</v>
      </c>
      <c r="G718" s="7" t="str">
        <f>IF(VLOOKUP(D718,[1]Planta!$A$4:$AC$1049,10,0)=0," ",VLOOKUP(D718,[1]Planta!$A$4:$AC$1049,10,0))</f>
        <v>DERECHO TRIBUTARIO Y ADUANERO: GERENCIA PUBLICA; AVALUOS</v>
      </c>
      <c r="H718" s="8">
        <f>VLOOKUP(VLOOKUP(D718,[1]Planta!$A$4:$AC$1049,4,0),[1]Cargos!$A$1:$K$33,6,0)</f>
        <v>3834513</v>
      </c>
      <c r="I718" s="9"/>
    </row>
    <row r="719" spans="1:9" ht="15" x14ac:dyDescent="0.2">
      <c r="A719" s="7" t="str">
        <f>VLOOKUP(D719,[1]Planta!$A$4:$AC$1049,4,0)</f>
        <v>PROFESIONAL UNIVERSITARIO 219 3</v>
      </c>
      <c r="B719" s="7" t="str">
        <f>TRIM(CONCATENATE(VLOOKUP(D719,[2]EMPLEOS!$J$9:$M$1054,3,0), " ", VLOOKUP(D719,[2]EMPLEOS!$J$9:$M$1054,4,0)))</f>
        <v>LOZANO SORIANO</v>
      </c>
      <c r="C719" s="7" t="str">
        <f>VLOOKUP(D719,[2]EMPLEOS!$J$9:$M$1054,2,0)</f>
        <v>GERMAN ANTONIO</v>
      </c>
      <c r="D719" s="12">
        <v>79101795</v>
      </c>
      <c r="E719" s="7" t="str">
        <f>VLOOKUP(VLOOKUP(D719,[1]Planta!$A$4:$AC$1049,16,0),[1]TipoVinculacion!$A$1:$C$6,3,0)</f>
        <v>Carrera Administrativa</v>
      </c>
      <c r="F719" s="7" t="str">
        <f>VLOOKUP(D719,[1]Planta!$A$4:$AC$1049,8,0)</f>
        <v>ECONOMISTA</v>
      </c>
      <c r="G719" s="7" t="str">
        <f>IF(VLOOKUP(D719,[1]Planta!$A$4:$AC$1049,10,0)=0," ",VLOOKUP(D719,[1]Planta!$A$4:$AC$1049,10,0))</f>
        <v>GERENCIA FINANCIERA SISTEMATIZADA</v>
      </c>
      <c r="H719" s="8">
        <f>VLOOKUP(VLOOKUP(D719,[1]Planta!$A$4:$AC$1049,4,0),[1]Cargos!$A$1:$K$33,6,0)</f>
        <v>3524263</v>
      </c>
      <c r="I719" s="9"/>
    </row>
    <row r="720" spans="1:9" ht="15" x14ac:dyDescent="0.2">
      <c r="A720" s="7" t="str">
        <f>VLOOKUP(D720,[1]Planta!$A$4:$AC$1049,4,0)</f>
        <v>PROFESIONAL UNIVERSITARIO 219 3</v>
      </c>
      <c r="B720" s="7" t="str">
        <f>TRIM(CONCATENATE(VLOOKUP(D720,[2]EMPLEOS!$J$9:$M$1054,3,0), " ", VLOOKUP(D720,[2]EMPLEOS!$J$9:$M$1054,4,0)))</f>
        <v>CORTES MARTINEZ</v>
      </c>
      <c r="C720" s="7" t="str">
        <f>VLOOKUP(D720,[2]EMPLEOS!$J$9:$M$1054,2,0)</f>
        <v>ALVARO</v>
      </c>
      <c r="D720" s="12">
        <v>79102170</v>
      </c>
      <c r="E720" s="7" t="str">
        <f>VLOOKUP(VLOOKUP(D720,[1]Planta!$A$4:$AC$1049,16,0),[1]TipoVinculacion!$A$1:$C$6,3,0)</f>
        <v>Carrera Administrativa</v>
      </c>
      <c r="F720" s="7" t="str">
        <f>VLOOKUP(D720,[1]Planta!$A$4:$AC$1049,8,0)</f>
        <v>CONTADOR PUBLICO</v>
      </c>
      <c r="G720" s="7" t="str">
        <f>IF(VLOOKUP(D720,[1]Planta!$A$4:$AC$1049,10,0)=0," ",VLOOKUP(D720,[1]Planta!$A$4:$AC$1049,10,0))</f>
        <v>DERECHO TRIBUTARIO Y ADUANERO</v>
      </c>
      <c r="H720" s="8">
        <f>VLOOKUP(VLOOKUP(D720,[1]Planta!$A$4:$AC$1049,4,0),[1]Cargos!$A$1:$K$33,6,0)</f>
        <v>3524263</v>
      </c>
      <c r="I720" s="9"/>
    </row>
    <row r="721" spans="1:9" ht="15" x14ac:dyDescent="0.2">
      <c r="A721" s="7" t="str">
        <f>VLOOKUP(D721,[1]Planta!$A$4:$AC$1049,4,0)</f>
        <v>TECNICO OPERATIVO 314 5</v>
      </c>
      <c r="B721" s="7" t="str">
        <f>TRIM(CONCATENATE(VLOOKUP(D721,[2]EMPLEOS!$J$9:$M$1054,3,0), " ", VLOOKUP(D721,[2]EMPLEOS!$J$9:$M$1054,4,0)))</f>
        <v>VEGA ESCOBAR</v>
      </c>
      <c r="C721" s="7" t="str">
        <f>VLOOKUP(D721,[2]EMPLEOS!$J$9:$M$1054,2,0)</f>
        <v>JOSE ANTONIO</v>
      </c>
      <c r="D721" s="12">
        <v>79102319</v>
      </c>
      <c r="E721" s="7" t="str">
        <f>VLOOKUP(VLOOKUP(D721,[1]Planta!$A$4:$AC$1049,16,0),[1]TipoVinculacion!$A$1:$C$6,3,0)</f>
        <v>Carrera Administrativa</v>
      </c>
      <c r="F721" s="7" t="str">
        <f>VLOOKUP(D721,[1]Planta!$A$4:$AC$1049,8,0)</f>
        <v>BACHILLER ACADEMICO</v>
      </c>
      <c r="G721" s="7" t="str">
        <f>IF(VLOOKUP(D721,[1]Planta!$A$4:$AC$1049,10,0)=0," ",VLOOKUP(D721,[1]Planta!$A$4:$AC$1049,10,0))</f>
        <v/>
      </c>
      <c r="H721" s="8">
        <f>VLOOKUP(VLOOKUP(D721,[1]Planta!$A$4:$AC$1049,4,0),[1]Cargos!$A$1:$K$33,6,0)</f>
        <v>2517786</v>
      </c>
      <c r="I721" s="9"/>
    </row>
    <row r="722" spans="1:9" ht="15" x14ac:dyDescent="0.2">
      <c r="A722" s="7" t="str">
        <f>VLOOKUP(D722,[1]Planta!$A$4:$AC$1049,4,0)</f>
        <v>SUBDIRECTOR FINANCIERO 068 3</v>
      </c>
      <c r="B722" s="7" t="str">
        <f>TRIM(CONCATENATE(VLOOKUP(D722,[2]EMPLEOS!$J$9:$M$1054,3,0), " ", VLOOKUP(D722,[2]EMPLEOS!$J$9:$M$1054,4,0)))</f>
        <v>MALDONADO GRANADOS</v>
      </c>
      <c r="C722" s="7" t="str">
        <f>VLOOKUP(D722,[2]EMPLEOS!$J$9:$M$1054,2,0)</f>
        <v>CARLOS EDUARDO</v>
      </c>
      <c r="D722" s="12">
        <v>79103954</v>
      </c>
      <c r="E722" s="7" t="str">
        <f>VLOOKUP(VLOOKUP(D722,[1]Planta!$A$4:$AC$1049,16,0),[1]TipoVinculacion!$A$1:$C$6,3,0)</f>
        <v>Libre Nombramiento y Remoción</v>
      </c>
      <c r="F722" s="7" t="str">
        <f>VLOOKUP(D722,[1]Planta!$A$4:$AC$1049,8,0)</f>
        <v>ECONOMISTA</v>
      </c>
      <c r="G722" s="7" t="str">
        <f>IF(VLOOKUP(D722,[1]Planta!$A$4:$AC$1049,10,0)=0," ",VLOOKUP(D722,[1]Planta!$A$4:$AC$1049,10,0))</f>
        <v/>
      </c>
      <c r="H722" s="8">
        <f>VLOOKUP(VLOOKUP(D722,[1]Planta!$A$4:$AC$1049,4,0),[1]Cargos!$A$1:$K$33,6,0)</f>
        <v>6989664</v>
      </c>
      <c r="I722" s="9"/>
    </row>
    <row r="723" spans="1:9" ht="15" x14ac:dyDescent="0.2">
      <c r="A723" s="7" t="str">
        <f>VLOOKUP(D723,[1]Planta!$A$4:$AC$1049,4,0)</f>
        <v>SUBDIRECTOR TECNICO 068 3</v>
      </c>
      <c r="B723" s="7" t="str">
        <f>TRIM(CONCATENATE(VLOOKUP(D723,[2]EMPLEOS!$J$9:$M$1054,3,0), " ", VLOOKUP(D723,[2]EMPLEOS!$J$9:$M$1054,4,0)))</f>
        <v>LOPEZ AREVALO</v>
      </c>
      <c r="C723" s="7" t="str">
        <f>VLOOKUP(D723,[2]EMPLEOS!$J$9:$M$1054,2,0)</f>
        <v>WILSON ERNESTO</v>
      </c>
      <c r="D723" s="12">
        <v>79109525</v>
      </c>
      <c r="E723" s="7" t="str">
        <f>VLOOKUP(VLOOKUP(D723,[1]Planta!$A$4:$AC$1049,16,0),[1]TipoVinculacion!$A$1:$C$6,3,0)</f>
        <v>Libre Nombramiento y Remoción</v>
      </c>
      <c r="F723" s="7" t="str">
        <f>VLOOKUP(D723,[1]Planta!$A$4:$AC$1049,8,0)</f>
        <v>ABOGADO</v>
      </c>
      <c r="G723" s="7" t="str">
        <f>IF(VLOOKUP(D723,[1]Planta!$A$4:$AC$1049,10,0)=0," ",VLOOKUP(D723,[1]Planta!$A$4:$AC$1049,10,0))</f>
        <v>DERECHO PROCESAL CIVIL</v>
      </c>
      <c r="H723" s="8">
        <f>VLOOKUP(VLOOKUP(D723,[1]Planta!$A$4:$AC$1049,4,0),[1]Cargos!$A$1:$K$33,6,0)</f>
        <v>6989664</v>
      </c>
      <c r="I723" s="9"/>
    </row>
    <row r="724" spans="1:9" ht="15" x14ac:dyDescent="0.2">
      <c r="A724" s="7" t="str">
        <f>VLOOKUP(D724,[1]Planta!$A$4:$AC$1049,4,0)</f>
        <v>PROFESIONAL UNIVERSITARIO 219 3</v>
      </c>
      <c r="B724" s="7" t="str">
        <f>TRIM(CONCATENATE(VLOOKUP(D724,[2]EMPLEOS!$J$9:$M$1054,3,0), " ", VLOOKUP(D724,[2]EMPLEOS!$J$9:$M$1054,4,0)))</f>
        <v>PENAGOS AGUINO</v>
      </c>
      <c r="C724" s="7" t="str">
        <f>VLOOKUP(D724,[2]EMPLEOS!$J$9:$M$1054,2,0)</f>
        <v>FABIO ENRIQUE</v>
      </c>
      <c r="D724" s="12">
        <v>79112937</v>
      </c>
      <c r="E724" s="7" t="str">
        <f>VLOOKUP(VLOOKUP(D724,[1]Planta!$A$4:$AC$1049,16,0),[1]TipoVinculacion!$A$1:$C$6,3,0)</f>
        <v>Carrera Administrativa</v>
      </c>
      <c r="F724" s="7" t="str">
        <f>VLOOKUP(D724,[1]Planta!$A$4:$AC$1049,8,0)</f>
        <v>ECONOMISTA</v>
      </c>
      <c r="G724" s="7" t="str">
        <f>IF(VLOOKUP(D724,[1]Planta!$A$4:$AC$1049,10,0)=0," ",VLOOKUP(D724,[1]Planta!$A$4:$AC$1049,10,0))</f>
        <v>GERENCIA FINANCIERA SISTEMATIZADA</v>
      </c>
      <c r="H724" s="8">
        <f>VLOOKUP(VLOOKUP(D724,[1]Planta!$A$4:$AC$1049,4,0),[1]Cargos!$A$1:$K$33,6,0)</f>
        <v>3524263</v>
      </c>
      <c r="I724" s="9"/>
    </row>
    <row r="725" spans="1:9" ht="15" x14ac:dyDescent="0.2">
      <c r="A725" s="7" t="str">
        <f>VLOOKUP(D725,[1]Planta!$A$4:$AC$1049,4,0)</f>
        <v>PROFESIONAL UNIVERSITARIO 219 3</v>
      </c>
      <c r="B725" s="7" t="str">
        <f>TRIM(CONCATENATE(VLOOKUP(D725,[2]EMPLEOS!$J$9:$M$1054,3,0), " ", VLOOKUP(D725,[2]EMPLEOS!$J$9:$M$1054,4,0)))</f>
        <v>RIVERA FLECHAS</v>
      </c>
      <c r="C725" s="7" t="str">
        <f>VLOOKUP(D725,[2]EMPLEOS!$J$9:$M$1054,2,0)</f>
        <v>EDGAR</v>
      </c>
      <c r="D725" s="12">
        <v>79121011</v>
      </c>
      <c r="E725" s="7" t="str">
        <f>VLOOKUP(VLOOKUP(D725,[1]Planta!$A$4:$AC$1049,16,0),[1]TipoVinculacion!$A$1:$C$6,3,0)</f>
        <v>Carrera Administrativa</v>
      </c>
      <c r="F725" s="7" t="str">
        <f>VLOOKUP(D725,[1]Planta!$A$4:$AC$1049,8,0)</f>
        <v>INGENIERO INDUSTRIAL</v>
      </c>
      <c r="G725" s="7" t="str">
        <f>IF(VLOOKUP(D725,[1]Planta!$A$4:$AC$1049,10,0)=0," ",VLOOKUP(D725,[1]Planta!$A$4:$AC$1049,10,0))</f>
        <v>AUDITORIA DE SISTEMAS; DERECHO LABORAL</v>
      </c>
      <c r="H725" s="8">
        <f>VLOOKUP(VLOOKUP(D725,[1]Planta!$A$4:$AC$1049,4,0),[1]Cargos!$A$1:$K$33,6,0)</f>
        <v>3524263</v>
      </c>
      <c r="I725" s="9"/>
    </row>
    <row r="726" spans="1:9" ht="15" x14ac:dyDescent="0.2">
      <c r="A726" s="7" t="str">
        <f>VLOOKUP(D726,[1]Planta!$A$4:$AC$1049,4,0)</f>
        <v>PROFESIONAL UNIVERSITARIO 219 3</v>
      </c>
      <c r="B726" s="7" t="str">
        <f>TRIM(CONCATENATE(VLOOKUP(D726,[2]EMPLEOS!$J$9:$M$1054,3,0), " ", VLOOKUP(D726,[2]EMPLEOS!$J$9:$M$1054,4,0)))</f>
        <v>OSPINA GIRALDO</v>
      </c>
      <c r="C726" s="7" t="str">
        <f>VLOOKUP(D726,[2]EMPLEOS!$J$9:$M$1054,2,0)</f>
        <v>WILLIAM</v>
      </c>
      <c r="D726" s="12">
        <v>79127266</v>
      </c>
      <c r="E726" s="7" t="str">
        <f>VLOOKUP(VLOOKUP(D726,[1]Planta!$A$4:$AC$1049,16,0),[1]TipoVinculacion!$A$1:$C$6,3,0)</f>
        <v>Provisional</v>
      </c>
      <c r="F726" s="7" t="str">
        <f>VLOOKUP(D726,[1]Planta!$A$4:$AC$1049,8,0)</f>
        <v>ABOGADO</v>
      </c>
      <c r="G726" s="7" t="str">
        <f>IF(VLOOKUP(D726,[1]Planta!$A$4:$AC$1049,10,0)=0," ",VLOOKUP(D726,[1]Planta!$A$4:$AC$1049,10,0))</f>
        <v>DERECHO ADMINISTRATIVO Y CONSTITUCIONAL</v>
      </c>
      <c r="H726" s="8">
        <f>VLOOKUP(VLOOKUP(D726,[1]Planta!$A$4:$AC$1049,4,0),[1]Cargos!$A$1:$K$33,6,0)</f>
        <v>3524263</v>
      </c>
      <c r="I726" s="9"/>
    </row>
    <row r="727" spans="1:9" ht="15" x14ac:dyDescent="0.2">
      <c r="A727" s="7" t="str">
        <f>VLOOKUP(D727,[1]Planta!$A$4:$AC$1049,4,0)</f>
        <v>PROFESIONAL ESPECIALIZADO 222 7</v>
      </c>
      <c r="B727" s="7" t="str">
        <f>TRIM(CONCATENATE(VLOOKUP(D727,[2]EMPLEOS!$J$9:$M$1054,3,0), " ", VLOOKUP(D727,[2]EMPLEOS!$J$9:$M$1054,4,0)))</f>
        <v>PASACHOA MORENO</v>
      </c>
      <c r="C727" s="7" t="str">
        <f>VLOOKUP(D727,[2]EMPLEOS!$J$9:$M$1054,2,0)</f>
        <v>JAIRO ENRIQUE</v>
      </c>
      <c r="D727" s="12">
        <v>79129729</v>
      </c>
      <c r="E727" s="7" t="str">
        <f>VLOOKUP(VLOOKUP(D727,[1]Planta!$A$4:$AC$1049,16,0),[1]TipoVinculacion!$A$1:$C$6,3,0)</f>
        <v>Carrera Administrativa</v>
      </c>
      <c r="F727" s="7" t="str">
        <f>VLOOKUP(D727,[1]Planta!$A$4:$AC$1049,8,0)</f>
        <v>ADMINISTRADOR PUBLICO</v>
      </c>
      <c r="G727" s="7" t="str">
        <f>IF(VLOOKUP(D727,[1]Planta!$A$4:$AC$1049,10,0)=0," ",VLOOKUP(D727,[1]Planta!$A$4:$AC$1049,10,0))</f>
        <v>EVALUACION SOCIAL DE PROYECTOS</v>
      </c>
      <c r="H727" s="8">
        <f>VLOOKUP(VLOOKUP(D727,[1]Planta!$A$4:$AC$1049,4,0),[1]Cargos!$A$1:$K$33,6,0)</f>
        <v>4143561</v>
      </c>
      <c r="I727" s="9"/>
    </row>
    <row r="728" spans="1:9" ht="15" x14ac:dyDescent="0.2">
      <c r="A728" s="7" t="str">
        <f>VLOOKUP(D728,[1]Planta!$A$4:$AC$1049,4,0)</f>
        <v>CONDUCTOR MECANICO 482 4</v>
      </c>
      <c r="B728" s="7" t="str">
        <f>TRIM(CONCATENATE(VLOOKUP(D728,[2]EMPLEOS!$J$9:$M$1054,3,0), " ", VLOOKUP(D728,[2]EMPLEOS!$J$9:$M$1054,4,0)))</f>
        <v>RINCON ACEVEDO</v>
      </c>
      <c r="C728" s="7" t="str">
        <f>VLOOKUP(D728,[2]EMPLEOS!$J$9:$M$1054,2,0)</f>
        <v>JOSE DEL CARMEN</v>
      </c>
      <c r="D728" s="12">
        <v>79137524</v>
      </c>
      <c r="E728" s="7" t="str">
        <f>VLOOKUP(VLOOKUP(D728,[1]Planta!$A$4:$AC$1049,16,0),[1]TipoVinculacion!$A$1:$C$6,3,0)</f>
        <v>Carrera Administrativa</v>
      </c>
      <c r="F728" s="7" t="str">
        <f>VLOOKUP(D728,[1]Planta!$A$4:$AC$1049,8,0)</f>
        <v>BACHILLER ACADEMICO</v>
      </c>
      <c r="G728" s="7" t="str">
        <f>IF(VLOOKUP(D728,[1]Planta!$A$4:$AC$1049,10,0)=0," ",VLOOKUP(D728,[1]Planta!$A$4:$AC$1049,10,0))</f>
        <v/>
      </c>
      <c r="H728" s="8">
        <f>VLOOKUP(VLOOKUP(D728,[1]Planta!$A$4:$AC$1049,4,0),[1]Cargos!$A$1:$K$33,6,0)</f>
        <v>1579261</v>
      </c>
      <c r="I728" s="9"/>
    </row>
    <row r="729" spans="1:9" ht="15" x14ac:dyDescent="0.2">
      <c r="A729" s="7" t="str">
        <f>VLOOKUP(D729,[1]Planta!$A$4:$AC$1049,4,0)</f>
        <v>PROFESIONAL ESPECIALIZADO 222 7</v>
      </c>
      <c r="B729" s="7" t="str">
        <f>TRIM(CONCATENATE(VLOOKUP(D729,[2]EMPLEOS!$J$9:$M$1054,3,0), " ", VLOOKUP(D729,[2]EMPLEOS!$J$9:$M$1054,4,0)))</f>
        <v>PINZON RICO</v>
      </c>
      <c r="C729" s="7" t="str">
        <f>VLOOKUP(D729,[2]EMPLEOS!$J$9:$M$1054,2,0)</f>
        <v>RICARDO</v>
      </c>
      <c r="D729" s="12">
        <v>79144791</v>
      </c>
      <c r="E729" s="7" t="str">
        <f>VLOOKUP(VLOOKUP(D729,[1]Planta!$A$4:$AC$1049,16,0),[1]TipoVinculacion!$A$1:$C$6,3,0)</f>
        <v>Carrera Administrativa</v>
      </c>
      <c r="F729" s="7" t="str">
        <f>VLOOKUP(D729,[1]Planta!$A$4:$AC$1049,8,0)</f>
        <v>INGENIERO DE SISTEMAS</v>
      </c>
      <c r="G729" s="7" t="str">
        <f>IF(VLOOKUP(D729,[1]Planta!$A$4:$AC$1049,10,0)=0," ",VLOOKUP(D729,[1]Planta!$A$4:$AC$1049,10,0))</f>
        <v>MAGISTER EN ADMINISTRACION</v>
      </c>
      <c r="H729" s="8">
        <f>VLOOKUP(VLOOKUP(D729,[1]Planta!$A$4:$AC$1049,4,0),[1]Cargos!$A$1:$K$33,6,0)</f>
        <v>4143561</v>
      </c>
      <c r="I729" s="9"/>
    </row>
    <row r="730" spans="1:9" ht="15" x14ac:dyDescent="0.2">
      <c r="A730" s="7" t="str">
        <f>VLOOKUP(D730,[1]Planta!$A$4:$AC$1049,4,0)</f>
        <v>PROFESIONAL ESPECIALIZADO 222 7</v>
      </c>
      <c r="B730" s="7" t="str">
        <f>TRIM(CONCATENATE(VLOOKUP(D730,[2]EMPLEOS!$J$9:$M$1054,3,0), " ", VLOOKUP(D730,[2]EMPLEOS!$J$9:$M$1054,4,0)))</f>
        <v>CAMELO CALDERON</v>
      </c>
      <c r="C730" s="7" t="str">
        <f>VLOOKUP(D730,[2]EMPLEOS!$J$9:$M$1054,2,0)</f>
        <v>JORGE ENRIQUE</v>
      </c>
      <c r="D730" s="12">
        <v>79146570</v>
      </c>
      <c r="E730" s="7" t="str">
        <f>VLOOKUP(VLOOKUP(D730,[1]Planta!$A$4:$AC$1049,16,0),[1]TipoVinculacion!$A$1:$C$6,3,0)</f>
        <v>Carrera Administrativa</v>
      </c>
      <c r="F730" s="7" t="str">
        <f>VLOOKUP(D730,[1]Planta!$A$4:$AC$1049,8,0)</f>
        <v>INGENIERO CIVIL</v>
      </c>
      <c r="G730" s="7" t="str">
        <f>IF(VLOOKUP(D730,[1]Planta!$A$4:$AC$1049,10,0)=0," ",VLOOKUP(D730,[1]Planta!$A$4:$AC$1049,10,0))</f>
        <v>FORMULACION Y EVALUACION DE PROYECTOS</v>
      </c>
      <c r="H730" s="8">
        <f>VLOOKUP(VLOOKUP(D730,[1]Planta!$A$4:$AC$1049,4,0),[1]Cargos!$A$1:$K$33,6,0)</f>
        <v>4143561</v>
      </c>
      <c r="I730" s="9"/>
    </row>
    <row r="731" spans="1:9" ht="15" x14ac:dyDescent="0.2">
      <c r="A731" s="7" t="str">
        <f>VLOOKUP(D731,[1]Planta!$A$4:$AC$1049,4,0)</f>
        <v>PROFESIONAL UNIVERSITARIO 219 3</v>
      </c>
      <c r="B731" s="7" t="str">
        <f>TRIM(CONCATENATE(VLOOKUP(D731,[2]EMPLEOS!$J$9:$M$1054,3,0), " ", VLOOKUP(D731,[2]EMPLEOS!$J$9:$M$1054,4,0)))</f>
        <v>AVILA CASTRO</v>
      </c>
      <c r="C731" s="7" t="str">
        <f>VLOOKUP(D731,[2]EMPLEOS!$J$9:$M$1054,2,0)</f>
        <v>JOSE JAIME</v>
      </c>
      <c r="D731" s="12">
        <v>79146956</v>
      </c>
      <c r="E731" s="7" t="str">
        <f>VLOOKUP(VLOOKUP(D731,[1]Planta!$A$4:$AC$1049,16,0),[1]TipoVinculacion!$A$1:$C$6,3,0)</f>
        <v>Carrera Administrativa</v>
      </c>
      <c r="F731" s="7" t="str">
        <f>VLOOKUP(D731,[1]Planta!$A$4:$AC$1049,8,0)</f>
        <v>CONTADOR PUBLICO</v>
      </c>
      <c r="G731" s="7" t="str">
        <f>IF(VLOOKUP(D731,[1]Planta!$A$4:$AC$1049,10,0)=0," ",VLOOKUP(D731,[1]Planta!$A$4:$AC$1049,10,0))</f>
        <v>DERECHO TRIBUTARIO Y ADUANERO</v>
      </c>
      <c r="H731" s="8">
        <f>VLOOKUP(VLOOKUP(D731,[1]Planta!$A$4:$AC$1049,4,0),[1]Cargos!$A$1:$K$33,6,0)</f>
        <v>3524263</v>
      </c>
      <c r="I731" s="9"/>
    </row>
    <row r="732" spans="1:9" ht="15" x14ac:dyDescent="0.2">
      <c r="A732" s="7" t="str">
        <f>VLOOKUP(D732,[1]Planta!$A$4:$AC$1049,4,0)</f>
        <v>PROFESIONAL UNIVERSITARIO 219 3</v>
      </c>
      <c r="B732" s="7" t="str">
        <f>TRIM(CONCATENATE(VLOOKUP(D732,[2]EMPLEOS!$J$9:$M$1054,3,0), " ", VLOOKUP(D732,[2]EMPLEOS!$J$9:$M$1054,4,0)))</f>
        <v>DAZA CUENCA</v>
      </c>
      <c r="C732" s="7" t="str">
        <f>VLOOKUP(D732,[2]EMPLEOS!$J$9:$M$1054,2,0)</f>
        <v>CARLOS JULIO</v>
      </c>
      <c r="D732" s="12">
        <v>79158702</v>
      </c>
      <c r="E732" s="7" t="str">
        <f>VLOOKUP(VLOOKUP(D732,[1]Planta!$A$4:$AC$1049,16,0),[1]TipoVinculacion!$A$1:$C$6,3,0)</f>
        <v>Carrera Administrativa</v>
      </c>
      <c r="F732" s="7" t="str">
        <f>VLOOKUP(D732,[1]Planta!$A$4:$AC$1049,8,0)</f>
        <v>ADMINISTRADOR PUBLICO</v>
      </c>
      <c r="G732" s="7" t="str">
        <f>IF(VLOOKUP(D732,[1]Planta!$A$4:$AC$1049,10,0)=0," ",VLOOKUP(D732,[1]Planta!$A$4:$AC$1049,10,0))</f>
        <v>ADMINISTRACION ESTRATEGICA Y CONTROL INTERNO</v>
      </c>
      <c r="H732" s="8">
        <f>VLOOKUP(VLOOKUP(D732,[1]Planta!$A$4:$AC$1049,4,0),[1]Cargos!$A$1:$K$33,6,0)</f>
        <v>3524263</v>
      </c>
      <c r="I732" s="9"/>
    </row>
    <row r="733" spans="1:9" ht="15" x14ac:dyDescent="0.2">
      <c r="A733" s="7" t="str">
        <f>VLOOKUP(D733,[1]Planta!$A$4:$AC$1049,4,0)</f>
        <v>PROFESIONAL UNIVERSITARIO 219 3</v>
      </c>
      <c r="B733" s="7" t="str">
        <f>TRIM(CONCATENATE(VLOOKUP(D733,[2]EMPLEOS!$J$9:$M$1054,3,0), " ", VLOOKUP(D733,[2]EMPLEOS!$J$9:$M$1054,4,0)))</f>
        <v>CHARARI VALBUENA</v>
      </c>
      <c r="C733" s="7" t="str">
        <f>VLOOKUP(D733,[2]EMPLEOS!$J$9:$M$1054,2,0)</f>
        <v>RAFAEL DAVID</v>
      </c>
      <c r="D733" s="12">
        <v>79170816</v>
      </c>
      <c r="E733" s="7" t="str">
        <f>VLOOKUP(VLOOKUP(D733,[1]Planta!$A$4:$AC$1049,16,0),[1]TipoVinculacion!$A$1:$C$6,3,0)</f>
        <v>Carrera Administrativa</v>
      </c>
      <c r="F733" s="7" t="str">
        <f>VLOOKUP(D733,[1]Planta!$A$4:$AC$1049,8,0)</f>
        <v>ADMINISTRADOR DE EMPRESAS</v>
      </c>
      <c r="G733" s="7" t="str">
        <f>IF(VLOOKUP(D733,[1]Planta!$A$4:$AC$1049,10,0)=0," ",VLOOKUP(D733,[1]Planta!$A$4:$AC$1049,10,0))</f>
        <v/>
      </c>
      <c r="H733" s="8">
        <f>VLOOKUP(VLOOKUP(D733,[1]Planta!$A$4:$AC$1049,4,0),[1]Cargos!$A$1:$K$33,6,0)</f>
        <v>3524263</v>
      </c>
      <c r="I733" s="9"/>
    </row>
    <row r="734" spans="1:9" ht="15" x14ac:dyDescent="0.2">
      <c r="A734" s="7" t="str">
        <f>VLOOKUP(D734,[1]Planta!$A$4:$AC$1049,4,0)</f>
        <v>PROFESIONAL ESPECIALIZADO 222 7</v>
      </c>
      <c r="B734" s="7" t="str">
        <f>TRIM(CONCATENATE(VLOOKUP(D734,[2]EMPLEOS!$J$9:$M$1054,3,0), " ", VLOOKUP(D734,[2]EMPLEOS!$J$9:$M$1054,4,0)))</f>
        <v>CHIA GONZALEZ</v>
      </c>
      <c r="C734" s="7" t="str">
        <f>VLOOKUP(D734,[2]EMPLEOS!$J$9:$M$1054,2,0)</f>
        <v>JOSE RICARDO</v>
      </c>
      <c r="D734" s="12">
        <v>79201149</v>
      </c>
      <c r="E734" s="7" t="str">
        <f>VLOOKUP(VLOOKUP(D734,[1]Planta!$A$4:$AC$1049,16,0),[1]TipoVinculacion!$A$1:$C$6,3,0)</f>
        <v>Carrera Administrativa</v>
      </c>
      <c r="F734" s="7" t="str">
        <f>VLOOKUP(D734,[1]Planta!$A$4:$AC$1049,8,0)</f>
        <v>ECONOMISTA</v>
      </c>
      <c r="G734" s="7" t="str">
        <f>IF(VLOOKUP(D734,[1]Planta!$A$4:$AC$1049,10,0)=0," ",VLOOKUP(D734,[1]Planta!$A$4:$AC$1049,10,0))</f>
        <v>ADMINISTRACION FINANCIERA; GOBIERNO Y CONTROL DEL DISTRITO CAPITAL</v>
      </c>
      <c r="H734" s="8">
        <f>VLOOKUP(VLOOKUP(D734,[1]Planta!$A$4:$AC$1049,4,0),[1]Cargos!$A$1:$K$33,6,0)</f>
        <v>4143561</v>
      </c>
      <c r="I734" s="9"/>
    </row>
    <row r="735" spans="1:9" ht="15" x14ac:dyDescent="0.2">
      <c r="A735" s="7" t="str">
        <f>VLOOKUP(D735,[1]Planta!$A$4:$AC$1049,4,0)</f>
        <v>SECRETARIO 440 8</v>
      </c>
      <c r="B735" s="7" t="str">
        <f>TRIM(CONCATENATE(VLOOKUP(D735,[2]EMPLEOS!$J$9:$M$1054,3,0), " ", VLOOKUP(D735,[2]EMPLEOS!$J$9:$M$1054,4,0)))</f>
        <v>GONZALEZ SOLANO</v>
      </c>
      <c r="C735" s="7" t="str">
        <f>VLOOKUP(D735,[2]EMPLEOS!$J$9:$M$1054,2,0)</f>
        <v>LUIS FERNANDO</v>
      </c>
      <c r="D735" s="12">
        <v>79218322</v>
      </c>
      <c r="E735" s="7" t="str">
        <f>VLOOKUP(VLOOKUP(D735,[1]Planta!$A$4:$AC$1049,16,0),[1]TipoVinculacion!$A$1:$C$6,3,0)</f>
        <v>Provisional</v>
      </c>
      <c r="F735" s="7" t="str">
        <f>VLOOKUP(D735,[1]Planta!$A$4:$AC$1049,8,0)</f>
        <v>BACHILLER ACADEMICO</v>
      </c>
      <c r="G735" s="7" t="str">
        <f>IF(VLOOKUP(D735,[1]Planta!$A$4:$AC$1049,10,0)=0," ",VLOOKUP(D735,[1]Planta!$A$4:$AC$1049,10,0))</f>
        <v/>
      </c>
      <c r="H735" s="8">
        <f>VLOOKUP(VLOOKUP(D735,[1]Planta!$A$4:$AC$1049,4,0),[1]Cargos!$A$1:$K$33,6,0)</f>
        <v>2314319</v>
      </c>
      <c r="I735" s="9"/>
    </row>
    <row r="736" spans="1:9" ht="15" x14ac:dyDescent="0.2">
      <c r="A736" s="7" t="str">
        <f>VLOOKUP(D736,[1]Planta!$A$4:$AC$1049,4,0)</f>
        <v>PROFESIONAL UNIVERSITARIO 219 3</v>
      </c>
      <c r="B736" s="7" t="str">
        <f>TRIM(CONCATENATE(VLOOKUP(D736,[2]EMPLEOS!$J$9:$M$1054,3,0), " ", VLOOKUP(D736,[2]EMPLEOS!$J$9:$M$1054,4,0)))</f>
        <v>SUAREZ PINEDA</v>
      </c>
      <c r="C736" s="7" t="str">
        <f>VLOOKUP(D736,[2]EMPLEOS!$J$9:$M$1054,2,0)</f>
        <v>JULIO ROBERTO</v>
      </c>
      <c r="D736" s="12">
        <v>79231532</v>
      </c>
      <c r="E736" s="7" t="str">
        <f>VLOOKUP(VLOOKUP(D736,[1]Planta!$A$4:$AC$1049,16,0),[1]TipoVinculacion!$A$1:$C$6,3,0)</f>
        <v>Carrera Administrativa</v>
      </c>
      <c r="F736" s="7" t="str">
        <f>VLOOKUP(D736,[1]Planta!$A$4:$AC$1049,8,0)</f>
        <v>ABOGADO</v>
      </c>
      <c r="G736" s="7" t="str">
        <f>IF(VLOOKUP(D736,[1]Planta!$A$4:$AC$1049,10,0)=0," ",VLOOKUP(D736,[1]Planta!$A$4:$AC$1049,10,0))</f>
        <v>DERECHO PROBATORIO</v>
      </c>
      <c r="H736" s="8">
        <f>VLOOKUP(VLOOKUP(D736,[1]Planta!$A$4:$AC$1049,4,0),[1]Cargos!$A$1:$K$33,6,0)</f>
        <v>3524263</v>
      </c>
      <c r="I736" s="9"/>
    </row>
    <row r="737" spans="1:9" ht="15" x14ac:dyDescent="0.2">
      <c r="A737" s="7" t="str">
        <f>VLOOKUP(D737,[1]Planta!$A$4:$AC$1049,4,0)</f>
        <v>PROFESIONAL ESPECIALIZADO 222 7</v>
      </c>
      <c r="B737" s="7" t="str">
        <f>TRIM(CONCATENATE(VLOOKUP(D737,[2]EMPLEOS!$J$9:$M$1054,3,0), " ", VLOOKUP(D737,[2]EMPLEOS!$J$9:$M$1054,4,0)))</f>
        <v>PAEZ MUNOZ</v>
      </c>
      <c r="C737" s="7" t="str">
        <f>VLOOKUP(D737,[2]EMPLEOS!$J$9:$M$1054,2,0)</f>
        <v>ALVARO GEORGE</v>
      </c>
      <c r="D737" s="12">
        <v>79231948</v>
      </c>
      <c r="E737" s="7" t="str">
        <f>VLOOKUP(VLOOKUP(D737,[1]Planta!$A$4:$AC$1049,16,0),[1]TipoVinculacion!$A$1:$C$6,3,0)</f>
        <v>Carrera Administrativa</v>
      </c>
      <c r="F737" s="7" t="str">
        <f>VLOOKUP(D737,[1]Planta!$A$4:$AC$1049,8,0)</f>
        <v>INGENIERO DE SISTEMAS; ADMINISTRADOR DE EMPRESAS</v>
      </c>
      <c r="G737" s="7" t="str">
        <f>IF(VLOOKUP(D737,[1]Planta!$A$4:$AC$1049,10,0)=0," ",VLOOKUP(D737,[1]Planta!$A$4:$AC$1049,10,0))</f>
        <v>GERENCIA; INGENIERIA AMBIENTAL; FINANZAS</v>
      </c>
      <c r="H737" s="8">
        <f>VLOOKUP(VLOOKUP(D737,[1]Planta!$A$4:$AC$1049,4,0),[1]Cargos!$A$1:$K$33,6,0)</f>
        <v>4143561</v>
      </c>
      <c r="I737" s="9"/>
    </row>
    <row r="738" spans="1:9" ht="15" x14ac:dyDescent="0.2">
      <c r="A738" s="7" t="str">
        <f>VLOOKUP(D738,[1]Planta!$A$4:$AC$1049,4,0)</f>
        <v>PROFESIONAL UNIVERSITARIO 219 3</v>
      </c>
      <c r="B738" s="7" t="str">
        <f>TRIM(CONCATENATE(VLOOKUP(D738,[2]EMPLEOS!$J$9:$M$1054,3,0), " ", VLOOKUP(D738,[2]EMPLEOS!$J$9:$M$1054,4,0)))</f>
        <v>PALACIOS MORA</v>
      </c>
      <c r="C738" s="7" t="str">
        <f>VLOOKUP(D738,[2]EMPLEOS!$J$9:$M$1054,2,0)</f>
        <v>EDILBERTO</v>
      </c>
      <c r="D738" s="12">
        <v>79252973</v>
      </c>
      <c r="E738" s="7" t="str">
        <f>VLOOKUP(VLOOKUP(D738,[1]Planta!$A$4:$AC$1049,16,0),[1]TipoVinculacion!$A$1:$C$6,3,0)</f>
        <v>Carrera Administrativa</v>
      </c>
      <c r="F738" s="7" t="str">
        <f>VLOOKUP(D738,[1]Planta!$A$4:$AC$1049,8,0)</f>
        <v>ABOGADO</v>
      </c>
      <c r="G738" s="7" t="str">
        <f>IF(VLOOKUP(D738,[1]Planta!$A$4:$AC$1049,10,0)=0," ",VLOOKUP(D738,[1]Planta!$A$4:$AC$1049,10,0))</f>
        <v>DERECHO DE FAMILIA</v>
      </c>
      <c r="H738" s="8">
        <f>VLOOKUP(VLOOKUP(D738,[1]Planta!$A$4:$AC$1049,4,0),[1]Cargos!$A$1:$K$33,6,0)</f>
        <v>3524263</v>
      </c>
      <c r="I738" s="9"/>
    </row>
    <row r="739" spans="1:9" ht="15" x14ac:dyDescent="0.2">
      <c r="A739" s="7" t="str">
        <f>VLOOKUP(D739,[1]Planta!$A$4:$AC$1049,4,0)</f>
        <v>PROFESIONAL ESPECIALIZADO 222 7</v>
      </c>
      <c r="B739" s="7" t="str">
        <f>TRIM(CONCATENATE(VLOOKUP(D739,[2]EMPLEOS!$J$9:$M$1054,3,0), " ", VLOOKUP(D739,[2]EMPLEOS!$J$9:$M$1054,4,0)))</f>
        <v>PEDRAZA PINZON</v>
      </c>
      <c r="C739" s="7" t="str">
        <f>VLOOKUP(D739,[2]EMPLEOS!$J$9:$M$1054,2,0)</f>
        <v>ALFONSO</v>
      </c>
      <c r="D739" s="12">
        <v>79256313</v>
      </c>
      <c r="E739" s="7" t="str">
        <f>VLOOKUP(VLOOKUP(D739,[1]Planta!$A$4:$AC$1049,16,0),[1]TipoVinculacion!$A$1:$C$6,3,0)</f>
        <v>Carrera Administrativa</v>
      </c>
      <c r="F739" s="7" t="str">
        <f>VLOOKUP(D739,[1]Planta!$A$4:$AC$1049,8,0)</f>
        <v>ADMINISTRADOR PUBLICO</v>
      </c>
      <c r="G739" s="7" t="str">
        <f>IF(VLOOKUP(D739,[1]Planta!$A$4:$AC$1049,10,0)=0," ",VLOOKUP(D739,[1]Planta!$A$4:$AC$1049,10,0))</f>
        <v>GERENCIA FINANCIERA</v>
      </c>
      <c r="H739" s="8">
        <f>VLOOKUP(VLOOKUP(D739,[1]Planta!$A$4:$AC$1049,4,0),[1]Cargos!$A$1:$K$33,6,0)</f>
        <v>4143561</v>
      </c>
      <c r="I739" s="9"/>
    </row>
    <row r="740" spans="1:9" ht="15" x14ac:dyDescent="0.2">
      <c r="A740" s="7" t="str">
        <f>VLOOKUP(D740,[1]Planta!$A$4:$AC$1049,4,0)</f>
        <v>TECNICO OPERATIVO 314 5</v>
      </c>
      <c r="B740" s="7" t="str">
        <f>TRIM(CONCATENATE(VLOOKUP(D740,[2]EMPLEOS!$J$9:$M$1054,3,0), " ", VLOOKUP(D740,[2]EMPLEOS!$J$9:$M$1054,4,0)))</f>
        <v>RIOS PLATA</v>
      </c>
      <c r="C740" s="7" t="str">
        <f>VLOOKUP(D740,[2]EMPLEOS!$J$9:$M$1054,2,0)</f>
        <v>MIGUEL FRANCISCO</v>
      </c>
      <c r="D740" s="12">
        <v>79266158</v>
      </c>
      <c r="E740" s="7" t="str">
        <f>VLOOKUP(VLOOKUP(D740,[1]Planta!$A$4:$AC$1049,16,0),[1]TipoVinculacion!$A$1:$C$6,3,0)</f>
        <v>Carrera Administrativa</v>
      </c>
      <c r="F740" s="7" t="str">
        <f>VLOOKUP(D740,[1]Planta!$A$4:$AC$1049,8,0)</f>
        <v>8 SEMESTRES APROBADOS DE  DERECHO</v>
      </c>
      <c r="G740" s="7" t="str">
        <f>IF(VLOOKUP(D740,[1]Planta!$A$4:$AC$1049,10,0)=0," ",VLOOKUP(D740,[1]Planta!$A$4:$AC$1049,10,0))</f>
        <v/>
      </c>
      <c r="H740" s="8">
        <f>VLOOKUP(VLOOKUP(D740,[1]Planta!$A$4:$AC$1049,4,0),[1]Cargos!$A$1:$K$33,6,0)</f>
        <v>2517786</v>
      </c>
      <c r="I740" s="9"/>
    </row>
    <row r="741" spans="1:9" ht="15" x14ac:dyDescent="0.2">
      <c r="A741" s="7" t="str">
        <f>VLOOKUP(D741,[1]Planta!$A$4:$AC$1049,4,0)</f>
        <v>SECRETARIO 440 8</v>
      </c>
      <c r="B741" s="7" t="str">
        <f>TRIM(CONCATENATE(VLOOKUP(D741,[2]EMPLEOS!$J$9:$M$1054,3,0), " ", VLOOKUP(D741,[2]EMPLEOS!$J$9:$M$1054,4,0)))</f>
        <v>RUIZ RODRIGUEZ</v>
      </c>
      <c r="C741" s="7" t="str">
        <f>VLOOKUP(D741,[2]EMPLEOS!$J$9:$M$1054,2,0)</f>
        <v>DIOMEDES</v>
      </c>
      <c r="D741" s="12">
        <v>79267702</v>
      </c>
      <c r="E741" s="7" t="str">
        <f>VLOOKUP(VLOOKUP(D741,[1]Planta!$A$4:$AC$1049,16,0),[1]TipoVinculacion!$A$1:$C$6,3,0)</f>
        <v>Carrera Administrativa</v>
      </c>
      <c r="F741" s="7" t="str">
        <f>VLOOKUP(D741,[1]Planta!$A$4:$AC$1049,8,0)</f>
        <v>BACHILLER ACADEMICO</v>
      </c>
      <c r="G741" s="7" t="str">
        <f>IF(VLOOKUP(D741,[1]Planta!$A$4:$AC$1049,10,0)=0," ",VLOOKUP(D741,[1]Planta!$A$4:$AC$1049,10,0))</f>
        <v/>
      </c>
      <c r="H741" s="8">
        <f>VLOOKUP(VLOOKUP(D741,[1]Planta!$A$4:$AC$1049,4,0),[1]Cargos!$A$1:$K$33,6,0)</f>
        <v>2314319</v>
      </c>
      <c r="I741" s="9"/>
    </row>
    <row r="742" spans="1:9" ht="15" x14ac:dyDescent="0.2">
      <c r="A742" s="7" t="str">
        <f>VLOOKUP(D742,[1]Planta!$A$4:$AC$1049,4,0)</f>
        <v>PROFESIONAL UNIVERSITARIO 219 1</v>
      </c>
      <c r="B742" s="7" t="str">
        <f>TRIM(CONCATENATE(VLOOKUP(D742,[2]EMPLEOS!$J$9:$M$1054,3,0), " ", VLOOKUP(D742,[2]EMPLEOS!$J$9:$M$1054,4,0)))</f>
        <v>ROZO GARZON</v>
      </c>
      <c r="C742" s="7" t="str">
        <f>VLOOKUP(D742,[2]EMPLEOS!$J$9:$M$1054,2,0)</f>
        <v>JULIO ROBERTO</v>
      </c>
      <c r="D742" s="12">
        <v>79268131</v>
      </c>
      <c r="E742" s="7" t="str">
        <f>VLOOKUP(VLOOKUP(D742,[1]Planta!$A$4:$AC$1049,16,0),[1]TipoVinculacion!$A$1:$C$6,3,0)</f>
        <v>Carrera Administrativa</v>
      </c>
      <c r="F742" s="7" t="str">
        <f>VLOOKUP(D742,[1]Planta!$A$4:$AC$1049,8,0)</f>
        <v>ADMINISTRADOR DE EMPRESAS; ECONOMISTA</v>
      </c>
      <c r="G742" s="7" t="str">
        <f>IF(VLOOKUP(D742,[1]Planta!$A$4:$AC$1049,10,0)=0," ",VLOOKUP(D742,[1]Planta!$A$4:$AC$1049,10,0))</f>
        <v>GERENCIA EN FORMULACIÓN Y EVALUACIÓN DE PROYECTOS SOCIALES; GOBIERNO Y CONTROL DEL DISTRITO CAPITAL</v>
      </c>
      <c r="H742" s="8">
        <f>VLOOKUP(VLOOKUP(D742,[1]Planta!$A$4:$AC$1049,4,0),[1]Cargos!$A$1:$K$33,6,0)</f>
        <v>3249703</v>
      </c>
      <c r="I742" s="9"/>
    </row>
    <row r="743" spans="1:9" ht="15" x14ac:dyDescent="0.2">
      <c r="A743" s="7" t="str">
        <f>VLOOKUP(D743,[1]Planta!$A$4:$AC$1049,4,0)</f>
        <v>PROFESIONAL ESPECIALIZADO 222 7</v>
      </c>
      <c r="B743" s="7" t="str">
        <f>TRIM(CONCATENATE(VLOOKUP(D743,[2]EMPLEOS!$J$9:$M$1054,3,0), " ", VLOOKUP(D743,[2]EMPLEOS!$J$9:$M$1054,4,0)))</f>
        <v>HERRERA VARGAS</v>
      </c>
      <c r="C743" s="7" t="str">
        <f>VLOOKUP(D743,[2]EMPLEOS!$J$9:$M$1054,2,0)</f>
        <v>NELSON MAURICIO</v>
      </c>
      <c r="D743" s="12">
        <v>79272997</v>
      </c>
      <c r="E743" s="7" t="str">
        <f>VLOOKUP(VLOOKUP(D743,[1]Planta!$A$4:$AC$1049,16,0),[1]TipoVinculacion!$A$1:$C$6,3,0)</f>
        <v>Carrera Administrativa</v>
      </c>
      <c r="F743" s="7" t="str">
        <f>VLOOKUP(D743,[1]Planta!$A$4:$AC$1049,8,0)</f>
        <v>ECONOMISTA</v>
      </c>
      <c r="G743" s="7" t="str">
        <f>IF(VLOOKUP(D743,[1]Planta!$A$4:$AC$1049,10,0)=0," ",VLOOKUP(D743,[1]Planta!$A$4:$AC$1049,10,0))</f>
        <v>GERENCIA PUBLICA Y CONTROL FISCAL; GOBIERNO Y CONTROL DEL DISTRITO CAPITAL</v>
      </c>
      <c r="H743" s="8">
        <f>VLOOKUP(VLOOKUP(D743,[1]Planta!$A$4:$AC$1049,4,0),[1]Cargos!$A$1:$K$33,6,0)</f>
        <v>4143561</v>
      </c>
      <c r="I743" s="9"/>
    </row>
    <row r="744" spans="1:9" ht="15" x14ac:dyDescent="0.2">
      <c r="A744" s="7" t="str">
        <f>VLOOKUP(D744,[1]Planta!$A$4:$AC$1049,4,0)</f>
        <v>PROFESIONAL UNIVERSITARIO 219 3</v>
      </c>
      <c r="B744" s="7" t="str">
        <f>TRIM(CONCATENATE(VLOOKUP(D744,[2]EMPLEOS!$J$9:$M$1054,3,0), " ", VLOOKUP(D744,[2]EMPLEOS!$J$9:$M$1054,4,0)))</f>
        <v>RODRIGUEZ VARGAS</v>
      </c>
      <c r="C744" s="7" t="str">
        <f>VLOOKUP(D744,[2]EMPLEOS!$J$9:$M$1054,2,0)</f>
        <v>JAIME</v>
      </c>
      <c r="D744" s="12">
        <v>79273981</v>
      </c>
      <c r="E744" s="7" t="str">
        <f>VLOOKUP(VLOOKUP(D744,[1]Planta!$A$4:$AC$1049,16,0),[1]TipoVinculacion!$A$1:$C$6,3,0)</f>
        <v>Carrera Administrativa</v>
      </c>
      <c r="F744" s="7" t="str">
        <f>VLOOKUP(D744,[1]Planta!$A$4:$AC$1049,8,0)</f>
        <v>ADMINISTRADOR DE EMPRESAS</v>
      </c>
      <c r="G744" s="7" t="str">
        <f>IF(VLOOKUP(D744,[1]Planta!$A$4:$AC$1049,10,0)=0," ",VLOOKUP(D744,[1]Planta!$A$4:$AC$1049,10,0))</f>
        <v>GOBIERNO Y CONTROL DEL DISTRITO CAPITAL; ADMINISTRACION FINANCIERA HACIENDA PUBLICA</v>
      </c>
      <c r="H744" s="8">
        <f>VLOOKUP(VLOOKUP(D744,[1]Planta!$A$4:$AC$1049,4,0),[1]Cargos!$A$1:$K$33,6,0)</f>
        <v>3524263</v>
      </c>
      <c r="I744" s="9"/>
    </row>
    <row r="745" spans="1:9" ht="15" x14ac:dyDescent="0.2">
      <c r="A745" s="7" t="str">
        <f>VLOOKUP(D745,[1]Planta!$A$4:$AC$1049,4,0)</f>
        <v>TECNICO OPERATIVO 314 5</v>
      </c>
      <c r="B745" s="7" t="str">
        <f>TRIM(CONCATENATE(VLOOKUP(D745,[2]EMPLEOS!$J$9:$M$1054,3,0), " ", VLOOKUP(D745,[2]EMPLEOS!$J$9:$M$1054,4,0)))</f>
        <v>VALENCIA GARCIA</v>
      </c>
      <c r="C745" s="7" t="str">
        <f>VLOOKUP(D745,[2]EMPLEOS!$J$9:$M$1054,2,0)</f>
        <v>WILLIAM RAMON</v>
      </c>
      <c r="D745" s="12">
        <v>79274955</v>
      </c>
      <c r="E745" s="7" t="str">
        <f>VLOOKUP(VLOOKUP(D745,[1]Planta!$A$4:$AC$1049,16,0),[1]TipoVinculacion!$A$1:$C$6,3,0)</f>
        <v>Provisional</v>
      </c>
      <c r="F745" s="7" t="str">
        <f>VLOOKUP(D745,[1]Planta!$A$4:$AC$1049,8,0)</f>
        <v>TECNICO PROFESIONAL EN ADMINISTRACION DE EMPRESAS</v>
      </c>
      <c r="G745" s="7" t="str">
        <f>IF(VLOOKUP(D745,[1]Planta!$A$4:$AC$1049,10,0)=0," ",VLOOKUP(D745,[1]Planta!$A$4:$AC$1049,10,0))</f>
        <v/>
      </c>
      <c r="H745" s="8">
        <f>VLOOKUP(VLOOKUP(D745,[1]Planta!$A$4:$AC$1049,4,0),[1]Cargos!$A$1:$K$33,6,0)</f>
        <v>2517786</v>
      </c>
      <c r="I745" s="9"/>
    </row>
    <row r="746" spans="1:9" ht="15" x14ac:dyDescent="0.2">
      <c r="A746" s="7" t="str">
        <f>VLOOKUP(D746,[1]Planta!$A$4:$AC$1049,4,0)</f>
        <v>AUXILIAR DE SERVICIOS GENERALES 470 1</v>
      </c>
      <c r="B746" s="7" t="str">
        <f>TRIM(CONCATENATE(VLOOKUP(D746,[2]EMPLEOS!$J$9:$M$1054,3,0), " ", VLOOKUP(D746,[2]EMPLEOS!$J$9:$M$1054,4,0)))</f>
        <v>CUCAITA ALBARRACIN</v>
      </c>
      <c r="C746" s="7" t="str">
        <f>VLOOKUP(D746,[2]EMPLEOS!$J$9:$M$1054,2,0)</f>
        <v>JOSE VIRGILIO</v>
      </c>
      <c r="D746" s="12">
        <v>79276926</v>
      </c>
      <c r="E746" s="7" t="str">
        <f>VLOOKUP(VLOOKUP(D746,[1]Planta!$A$4:$AC$1049,16,0),[1]TipoVinculacion!$A$1:$C$6,3,0)</f>
        <v>Carrera Administrativa</v>
      </c>
      <c r="F746" s="7" t="str">
        <f>VLOOKUP(D746,[1]Planta!$A$4:$AC$1049,8,0)</f>
        <v>BACHILLER ACADEMICO</v>
      </c>
      <c r="G746" s="7" t="str">
        <f>IF(VLOOKUP(D746,[1]Planta!$A$4:$AC$1049,10,0)=0," ",VLOOKUP(D746,[1]Planta!$A$4:$AC$1049,10,0))</f>
        <v/>
      </c>
      <c r="H746" s="8">
        <f>VLOOKUP(VLOOKUP(D746,[1]Planta!$A$4:$AC$1049,4,0),[1]Cargos!$A$1:$K$33,6,0)</f>
        <v>1318487</v>
      </c>
      <c r="I746" s="9"/>
    </row>
    <row r="747" spans="1:9" ht="15" x14ac:dyDescent="0.2">
      <c r="A747" s="7" t="str">
        <f>VLOOKUP(D747,[1]Planta!$A$4:$AC$1049,4,0)</f>
        <v>PROFESIONAL UNIVERSITARIO 219 3</v>
      </c>
      <c r="B747" s="7" t="str">
        <f>TRIM(CONCATENATE(VLOOKUP(D747,[2]EMPLEOS!$J$9:$M$1054,3,0), " ", VLOOKUP(D747,[2]EMPLEOS!$J$9:$M$1054,4,0)))</f>
        <v>ALAGUNA CORREAL</v>
      </c>
      <c r="C747" s="7" t="str">
        <f>VLOOKUP(D747,[2]EMPLEOS!$J$9:$M$1054,2,0)</f>
        <v>ROOSEVET</v>
      </c>
      <c r="D747" s="12">
        <v>79277535</v>
      </c>
      <c r="E747" s="7" t="str">
        <f>VLOOKUP(VLOOKUP(D747,[1]Planta!$A$4:$AC$1049,16,0),[1]TipoVinculacion!$A$1:$C$6,3,0)</f>
        <v>Carrera Administrativa</v>
      </c>
      <c r="F747" s="7" t="str">
        <f>VLOOKUP(D747,[1]Planta!$A$4:$AC$1049,8,0)</f>
        <v>INGENIERO CATASTRAL Y GEODESTA</v>
      </c>
      <c r="G747" s="7" t="str">
        <f>IF(VLOOKUP(D747,[1]Planta!$A$4:$AC$1049,10,0)=0," ",VLOOKUP(D747,[1]Planta!$A$4:$AC$1049,10,0))</f>
        <v>GOBIERNO Y CONTROL DEL DISTRITO</v>
      </c>
      <c r="H747" s="8">
        <f>VLOOKUP(VLOOKUP(D747,[1]Planta!$A$4:$AC$1049,4,0),[1]Cargos!$A$1:$K$33,6,0)</f>
        <v>3524263</v>
      </c>
      <c r="I747" s="9"/>
    </row>
    <row r="748" spans="1:9" ht="15" x14ac:dyDescent="0.2">
      <c r="A748" s="7" t="str">
        <f>VLOOKUP(D748,[1]Planta!$A$4:$AC$1049,4,0)</f>
        <v>PROFESIONAL UNIVERSITARIO 219 1</v>
      </c>
      <c r="B748" s="7" t="str">
        <f>TRIM(CONCATENATE(VLOOKUP(D748,[2]EMPLEOS!$J$9:$M$1054,3,0), " ", VLOOKUP(D748,[2]EMPLEOS!$J$9:$M$1054,4,0)))</f>
        <v>VENEGAS RODRIGUEZ</v>
      </c>
      <c r="C748" s="7" t="str">
        <f>VLOOKUP(D748,[2]EMPLEOS!$J$9:$M$1054,2,0)</f>
        <v>JORGE ENRIQUE</v>
      </c>
      <c r="D748" s="12">
        <v>79283513</v>
      </c>
      <c r="E748" s="7" t="str">
        <f>VLOOKUP(VLOOKUP(D748,[1]Planta!$A$4:$AC$1049,16,0),[1]TipoVinculacion!$A$1:$C$6,3,0)</f>
        <v>Carrera Administrativa</v>
      </c>
      <c r="F748" s="7" t="str">
        <f>VLOOKUP(D748,[1]Planta!$A$4:$AC$1049,8,0)</f>
        <v>ABOGADO</v>
      </c>
      <c r="G748" s="7" t="str">
        <f>IF(VLOOKUP(D748,[1]Planta!$A$4:$AC$1049,10,0)=0," ",VLOOKUP(D748,[1]Planta!$A$4:$AC$1049,10,0))</f>
        <v/>
      </c>
      <c r="H748" s="8">
        <f>VLOOKUP(VLOOKUP(D748,[1]Planta!$A$4:$AC$1049,4,0),[1]Cargos!$A$1:$K$33,6,0)</f>
        <v>3249703</v>
      </c>
      <c r="I748" s="9"/>
    </row>
    <row r="749" spans="1:9" ht="15" x14ac:dyDescent="0.2">
      <c r="A749" s="7" t="str">
        <f>VLOOKUP(D749,[1]Planta!$A$4:$AC$1049,4,0)</f>
        <v>PROFESIONAL ESPECIALIZADO 222 7</v>
      </c>
      <c r="B749" s="7" t="str">
        <f>TRIM(CONCATENATE(VLOOKUP(D749,[2]EMPLEOS!$J$9:$M$1054,3,0), " ", VLOOKUP(D749,[2]EMPLEOS!$J$9:$M$1054,4,0)))</f>
        <v>OROZCO RAMOS</v>
      </c>
      <c r="C749" s="7" t="str">
        <f>VLOOKUP(D749,[2]EMPLEOS!$J$9:$M$1054,2,0)</f>
        <v>JAVIER WILLIAM</v>
      </c>
      <c r="D749" s="12">
        <v>79284026</v>
      </c>
      <c r="E749" s="7" t="str">
        <f>VLOOKUP(VLOOKUP(D749,[1]Planta!$A$4:$AC$1049,16,0),[1]TipoVinculacion!$A$1:$C$6,3,0)</f>
        <v>Carrera Administrativa</v>
      </c>
      <c r="F749" s="7" t="str">
        <f>VLOOKUP(D749,[1]Planta!$A$4:$AC$1049,8,0)</f>
        <v>INGENIERO DE SISTEMAS</v>
      </c>
      <c r="G749" s="7" t="str">
        <f>IF(VLOOKUP(D749,[1]Planta!$A$4:$AC$1049,10,0)=0," ",VLOOKUP(D749,[1]Planta!$A$4:$AC$1049,10,0))</f>
        <v>ADMINISTRACION DE EMPRESAS</v>
      </c>
      <c r="H749" s="8">
        <f>VLOOKUP(VLOOKUP(D749,[1]Planta!$A$4:$AC$1049,4,0),[1]Cargos!$A$1:$K$33,6,0)</f>
        <v>4143561</v>
      </c>
      <c r="I749" s="9"/>
    </row>
    <row r="750" spans="1:9" ht="15" x14ac:dyDescent="0.2">
      <c r="A750" s="7" t="str">
        <f>VLOOKUP(D750,[1]Planta!$A$4:$AC$1049,4,0)</f>
        <v>GERENTE 039 1</v>
      </c>
      <c r="B750" s="7" t="str">
        <f>TRIM(CONCATENATE(VLOOKUP(D750,[2]EMPLEOS!$J$9:$M$1054,3,0), " ", VLOOKUP(D750,[2]EMPLEOS!$J$9:$M$1054,4,0)))</f>
        <v>BARRETO GONZALEZ</v>
      </c>
      <c r="C750" s="7" t="str">
        <f>VLOOKUP(D750,[2]EMPLEOS!$J$9:$M$1054,2,0)</f>
        <v>GABRIEL ENRIQUE</v>
      </c>
      <c r="D750" s="12">
        <v>79285223</v>
      </c>
      <c r="E750" s="7" t="str">
        <f>VLOOKUP(VLOOKUP(D750,[1]Planta!$A$4:$AC$1049,16,0),[1]TipoVinculacion!$A$1:$C$6,3,0)</f>
        <v>Carrera Administrativa</v>
      </c>
      <c r="F750" s="7" t="str">
        <f>VLOOKUP(D750,[1]Planta!$A$4:$AC$1049,8,0)</f>
        <v>ECONOMISTA</v>
      </c>
      <c r="G750" s="7" t="str">
        <f>IF(VLOOKUP(D750,[1]Planta!$A$4:$AC$1049,10,0)=0," ",VLOOKUP(D750,[1]Planta!$A$4:$AC$1049,10,0))</f>
        <v>ANALISIS Y ADMINISTRACION FINANCIERA</v>
      </c>
      <c r="H750" s="8">
        <f>VLOOKUP(VLOOKUP(D750,[1]Planta!$A$4:$AC$1049,4,0),[1]Cargos!$A$1:$K$33,6,0)</f>
        <v>5736338</v>
      </c>
      <c r="I750" s="9"/>
    </row>
    <row r="751" spans="1:9" ht="15" x14ac:dyDescent="0.2">
      <c r="A751" s="7" t="str">
        <f>VLOOKUP(D751,[1]Planta!$A$4:$AC$1049,4,0)</f>
        <v>DIRECTOR TECNICO 009 4</v>
      </c>
      <c r="B751" s="7" t="str">
        <f>TRIM(CONCATENATE(VLOOKUP(D751,[2]EMPLEOS!$J$9:$M$1054,3,0), " ", VLOOKUP(D751,[2]EMPLEOS!$J$9:$M$1054,4,0)))</f>
        <v>ROJAS SALCEDO</v>
      </c>
      <c r="C751" s="7" t="str">
        <f>VLOOKUP(D751,[2]EMPLEOS!$J$9:$M$1054,2,0)</f>
        <v>FABIO</v>
      </c>
      <c r="D751" s="12">
        <v>79287224</v>
      </c>
      <c r="E751" s="7" t="str">
        <f>VLOOKUP(VLOOKUP(D751,[1]Planta!$A$4:$AC$1049,16,0),[1]TipoVinculacion!$A$1:$C$6,3,0)</f>
        <v>Libre Nombramiento y Remoción</v>
      </c>
      <c r="F751" s="7" t="str">
        <f>VLOOKUP(D751,[1]Planta!$A$4:$AC$1049,8,0)</f>
        <v>ABOGADO</v>
      </c>
      <c r="G751" s="7" t="str">
        <f>IF(VLOOKUP(D751,[1]Planta!$A$4:$AC$1049,10,0)=0," ",VLOOKUP(D751,[1]Planta!$A$4:$AC$1049,10,0))</f>
        <v>DERECHO ADMINISTRATIVO</v>
      </c>
      <c r="H751" s="8">
        <f>VLOOKUP(VLOOKUP(D751,[1]Planta!$A$4:$AC$1049,4,0),[1]Cargos!$A$1:$K$33,6,0)</f>
        <v>7193247</v>
      </c>
      <c r="I751" s="9"/>
    </row>
    <row r="752" spans="1:9" ht="15" x14ac:dyDescent="0.2">
      <c r="A752" s="7" t="str">
        <f>VLOOKUP(D752,[1]Planta!$A$4:$AC$1049,4,0)</f>
        <v>PROFESIONAL ESPECIALIZADO 222 7</v>
      </c>
      <c r="B752" s="7" t="str">
        <f>TRIM(CONCATENATE(VLOOKUP(D752,[2]EMPLEOS!$J$9:$M$1054,3,0), " ", VLOOKUP(D752,[2]EMPLEOS!$J$9:$M$1054,4,0)))</f>
        <v>VARGAS MENDEZ</v>
      </c>
      <c r="C752" s="7" t="str">
        <f>VLOOKUP(D752,[2]EMPLEOS!$J$9:$M$1054,2,0)</f>
        <v>HERNANDO</v>
      </c>
      <c r="D752" s="12">
        <v>79287432</v>
      </c>
      <c r="E752" s="7" t="str">
        <f>VLOOKUP(VLOOKUP(D752,[1]Planta!$A$4:$AC$1049,16,0),[1]TipoVinculacion!$A$1:$C$6,3,0)</f>
        <v>Carrera Administrativa</v>
      </c>
      <c r="F752" s="7" t="str">
        <f>VLOOKUP(D752,[1]Planta!$A$4:$AC$1049,8,0)</f>
        <v>ABOGADO</v>
      </c>
      <c r="G752" s="7" t="str">
        <f>IF(VLOOKUP(D752,[1]Planta!$A$4:$AC$1049,10,0)=0," ",VLOOKUP(D752,[1]Planta!$A$4:$AC$1049,10,0))</f>
        <v>DERECHO PENAL Y CIENCIAS FORENCES</v>
      </c>
      <c r="H752" s="8">
        <f>VLOOKUP(VLOOKUP(D752,[1]Planta!$A$4:$AC$1049,4,0),[1]Cargos!$A$1:$K$33,6,0)</f>
        <v>4143561</v>
      </c>
      <c r="I752" s="9"/>
    </row>
    <row r="753" spans="1:9" ht="15" x14ac:dyDescent="0.2">
      <c r="A753" s="7" t="str">
        <f>VLOOKUP(D753,[1]Planta!$A$4:$AC$1049,4,0)</f>
        <v>SECRETARIO 440 8</v>
      </c>
      <c r="B753" s="7" t="str">
        <f>TRIM(CONCATENATE(VLOOKUP(D753,[2]EMPLEOS!$J$9:$M$1054,3,0), " ", VLOOKUP(D753,[2]EMPLEOS!$J$9:$M$1054,4,0)))</f>
        <v>GIL ARIAS</v>
      </c>
      <c r="C753" s="7" t="str">
        <f>VLOOKUP(D753,[2]EMPLEOS!$J$9:$M$1054,2,0)</f>
        <v>JUAN RAFAEL</v>
      </c>
      <c r="D753" s="12">
        <v>79287845</v>
      </c>
      <c r="E753" s="7" t="str">
        <f>VLOOKUP(VLOOKUP(D753,[1]Planta!$A$4:$AC$1049,16,0),[1]TipoVinculacion!$A$1:$C$6,3,0)</f>
        <v>Carrera Administrativa</v>
      </c>
      <c r="F753" s="7" t="str">
        <f>VLOOKUP(D753,[1]Planta!$A$4:$AC$1049,8,0)</f>
        <v>BACHILLER ACADEMICO</v>
      </c>
      <c r="G753" s="7" t="str">
        <f>IF(VLOOKUP(D753,[1]Planta!$A$4:$AC$1049,10,0)=0," ",VLOOKUP(D753,[1]Planta!$A$4:$AC$1049,10,0))</f>
        <v/>
      </c>
      <c r="H753" s="8">
        <f>VLOOKUP(VLOOKUP(D753,[1]Planta!$A$4:$AC$1049,4,0),[1]Cargos!$A$1:$K$33,6,0)</f>
        <v>2314319</v>
      </c>
      <c r="I753" s="9"/>
    </row>
    <row r="754" spans="1:9" ht="15" x14ac:dyDescent="0.2">
      <c r="A754" s="7" t="str">
        <f>VLOOKUP(D754,[1]Planta!$A$4:$AC$1049,4,0)</f>
        <v>PROFESIONAL UNIVERSITARIO 219 3</v>
      </c>
      <c r="B754" s="7" t="str">
        <f>TRIM(CONCATENATE(VLOOKUP(D754,[2]EMPLEOS!$J$9:$M$1054,3,0), " ", VLOOKUP(D754,[2]EMPLEOS!$J$9:$M$1054,4,0)))</f>
        <v>VALERO VIVAS</v>
      </c>
      <c r="C754" s="7" t="str">
        <f>VLOOKUP(D754,[2]EMPLEOS!$J$9:$M$1054,2,0)</f>
        <v>EMILIANO</v>
      </c>
      <c r="D754" s="12">
        <v>79289694</v>
      </c>
      <c r="E754" s="7" t="str">
        <f>VLOOKUP(VLOOKUP(D754,[1]Planta!$A$4:$AC$1049,16,0),[1]TipoVinculacion!$A$1:$C$6,3,0)</f>
        <v>Provisional</v>
      </c>
      <c r="F754" s="7" t="str">
        <f>VLOOKUP(D754,[1]Planta!$A$4:$AC$1049,8,0)</f>
        <v>ADMINISTRADOR AMBIENTAL</v>
      </c>
      <c r="G754" s="7" t="str">
        <f>IF(VLOOKUP(D754,[1]Planta!$A$4:$AC$1049,10,0)=0," ",VLOOKUP(D754,[1]Planta!$A$4:$AC$1049,10,0))</f>
        <v/>
      </c>
      <c r="H754" s="8">
        <f>VLOOKUP(VLOOKUP(D754,[1]Planta!$A$4:$AC$1049,4,0),[1]Cargos!$A$1:$K$33,6,0)</f>
        <v>3524263</v>
      </c>
      <c r="I754" s="9"/>
    </row>
    <row r="755" spans="1:9" ht="15" x14ac:dyDescent="0.2">
      <c r="A755" s="7" t="str">
        <f>VLOOKUP(D755,[1]Planta!$A$4:$AC$1049,4,0)</f>
        <v>CONDUCTOR MECANICO 482 4</v>
      </c>
      <c r="B755" s="7" t="str">
        <f>TRIM(CONCATENATE(VLOOKUP(D755,[2]EMPLEOS!$J$9:$M$1054,3,0), " ", VLOOKUP(D755,[2]EMPLEOS!$J$9:$M$1054,4,0)))</f>
        <v>ORDOÑEZ CASTRO</v>
      </c>
      <c r="C755" s="7" t="str">
        <f>VLOOKUP(D755,[2]EMPLEOS!$J$9:$M$1054,2,0)</f>
        <v>JOSE IGNACIO</v>
      </c>
      <c r="D755" s="12">
        <v>79293159</v>
      </c>
      <c r="E755" s="7" t="str">
        <f>VLOOKUP(VLOOKUP(D755,[1]Planta!$A$4:$AC$1049,16,0),[1]TipoVinculacion!$A$1:$C$6,3,0)</f>
        <v>Carrera Administrativa</v>
      </c>
      <c r="F755" s="7" t="str">
        <f>VLOOKUP(D755,[1]Planta!$A$4:$AC$1049,8,0)</f>
        <v>BACHILLER ACADEMICO</v>
      </c>
      <c r="G755" s="7" t="str">
        <f>IF(VLOOKUP(D755,[1]Planta!$A$4:$AC$1049,10,0)=0," ",VLOOKUP(D755,[1]Planta!$A$4:$AC$1049,10,0))</f>
        <v/>
      </c>
      <c r="H755" s="8">
        <f>VLOOKUP(VLOOKUP(D755,[1]Planta!$A$4:$AC$1049,4,0),[1]Cargos!$A$1:$K$33,6,0)</f>
        <v>1579261</v>
      </c>
      <c r="I755" s="9"/>
    </row>
    <row r="756" spans="1:9" ht="15" x14ac:dyDescent="0.2">
      <c r="A756" s="7" t="str">
        <f>VLOOKUP(D756,[1]Planta!$A$4:$AC$1049,4,0)</f>
        <v>PROFESIONAL UNIVERSITARIO 219 3</v>
      </c>
      <c r="B756" s="7" t="str">
        <f>TRIM(CONCATENATE(VLOOKUP(D756,[2]EMPLEOS!$J$9:$M$1054,3,0), " ", VLOOKUP(D756,[2]EMPLEOS!$J$9:$M$1054,4,0)))</f>
        <v>CANAS RODRIGUEZ</v>
      </c>
      <c r="C756" s="7" t="str">
        <f>VLOOKUP(D756,[2]EMPLEOS!$J$9:$M$1054,2,0)</f>
        <v>LUIS EDUARDO</v>
      </c>
      <c r="D756" s="12">
        <v>79299947</v>
      </c>
      <c r="E756" s="7" t="str">
        <f>VLOOKUP(VLOOKUP(D756,[1]Planta!$A$4:$AC$1049,16,0),[1]TipoVinculacion!$A$1:$C$6,3,0)</f>
        <v>Carrera Administrativa</v>
      </c>
      <c r="F756" s="7" t="str">
        <f>VLOOKUP(D756,[1]Planta!$A$4:$AC$1049,8,0)</f>
        <v>ADMINISTRADOR PUBLICO</v>
      </c>
      <c r="G756" s="7" t="str">
        <f>IF(VLOOKUP(D756,[1]Planta!$A$4:$AC$1049,10,0)=0," ",VLOOKUP(D756,[1]Planta!$A$4:$AC$1049,10,0))</f>
        <v>OPINION PUBLICA Y MERCADEO POLITICO; GERENCIA PUBLICA</v>
      </c>
      <c r="H756" s="8">
        <f>VLOOKUP(VLOOKUP(D756,[1]Planta!$A$4:$AC$1049,4,0),[1]Cargos!$A$1:$K$33,6,0)</f>
        <v>3524263</v>
      </c>
      <c r="I756" s="9"/>
    </row>
    <row r="757" spans="1:9" ht="15" x14ac:dyDescent="0.2">
      <c r="A757" s="7" t="str">
        <f>VLOOKUP(D757,[1]Planta!$A$4:$AC$1049,4,0)</f>
        <v>PROFESIONAL ESPECIALIZADO 222 5</v>
      </c>
      <c r="B757" s="7" t="str">
        <f>TRIM(CONCATENATE(VLOOKUP(D757,[2]EMPLEOS!$J$9:$M$1054,3,0), " ", VLOOKUP(D757,[2]EMPLEOS!$J$9:$M$1054,4,0)))</f>
        <v>CAMPOS BELLO</v>
      </c>
      <c r="C757" s="7" t="str">
        <f>VLOOKUP(D757,[2]EMPLEOS!$J$9:$M$1054,2,0)</f>
        <v>LUIS JAIME</v>
      </c>
      <c r="D757" s="12">
        <v>79304306</v>
      </c>
      <c r="E757" s="7" t="str">
        <f>VLOOKUP(VLOOKUP(D757,[1]Planta!$A$4:$AC$1049,16,0),[1]TipoVinculacion!$A$1:$C$6,3,0)</f>
        <v>Carrera Administrativa</v>
      </c>
      <c r="F757" s="7" t="str">
        <f>VLOOKUP(D757,[1]Planta!$A$4:$AC$1049,8,0)</f>
        <v>CONTADOR PUBLICO</v>
      </c>
      <c r="G757" s="7" t="str">
        <f>IF(VLOOKUP(D757,[1]Planta!$A$4:$AC$1049,10,0)=0," ",VLOOKUP(D757,[1]Planta!$A$4:$AC$1049,10,0))</f>
        <v>GOBIERNO Y CONTROL DEL DISTRITO</v>
      </c>
      <c r="H757" s="8">
        <f>VLOOKUP(VLOOKUP(D757,[1]Planta!$A$4:$AC$1049,4,0),[1]Cargos!$A$1:$K$33,6,0)</f>
        <v>3834513</v>
      </c>
      <c r="I757" s="9"/>
    </row>
    <row r="758" spans="1:9" ht="15" x14ac:dyDescent="0.2">
      <c r="A758" s="7" t="str">
        <f>VLOOKUP(D758,[1]Planta!$A$4:$AC$1049,4,0)</f>
        <v>TECNICO OPERATIVO 314 5</v>
      </c>
      <c r="B758" s="7" t="str">
        <f>TRIM(CONCATENATE(VLOOKUP(D758,[2]EMPLEOS!$J$9:$M$1054,3,0), " ", VLOOKUP(D758,[2]EMPLEOS!$J$9:$M$1054,4,0)))</f>
        <v>PARADA BALLESTEROS</v>
      </c>
      <c r="C758" s="7" t="str">
        <f>VLOOKUP(D758,[2]EMPLEOS!$J$9:$M$1054,2,0)</f>
        <v>CARLOS MAURICIO</v>
      </c>
      <c r="D758" s="12">
        <v>79305071</v>
      </c>
      <c r="E758" s="7" t="str">
        <f>VLOOKUP(VLOOKUP(D758,[1]Planta!$A$4:$AC$1049,16,0),[1]TipoVinculacion!$A$1:$C$6,3,0)</f>
        <v>Carrera Administrativa</v>
      </c>
      <c r="F758" s="7" t="str">
        <f>VLOOKUP(D758,[1]Planta!$A$4:$AC$1049,8,0)</f>
        <v>3 SEMESTRES DE ADMINISTRACION DE EMPRESAS</v>
      </c>
      <c r="G758" s="7" t="str">
        <f>IF(VLOOKUP(D758,[1]Planta!$A$4:$AC$1049,10,0)=0," ",VLOOKUP(D758,[1]Planta!$A$4:$AC$1049,10,0))</f>
        <v/>
      </c>
      <c r="H758" s="8">
        <f>VLOOKUP(VLOOKUP(D758,[1]Planta!$A$4:$AC$1049,4,0),[1]Cargos!$A$1:$K$33,6,0)</f>
        <v>2517786</v>
      </c>
      <c r="I758" s="9"/>
    </row>
    <row r="759" spans="1:9" ht="15" x14ac:dyDescent="0.2">
      <c r="A759" s="7" t="str">
        <f>VLOOKUP(D759,[1]Planta!$A$4:$AC$1049,4,0)</f>
        <v>PROFESIONAL ESPECIALIZADO 222 7</v>
      </c>
      <c r="B759" s="7" t="str">
        <f>TRIM(CONCATENATE(VLOOKUP(D759,[2]EMPLEOS!$J$9:$M$1054,3,0), " ", VLOOKUP(D759,[2]EMPLEOS!$J$9:$M$1054,4,0)))</f>
        <v>TERREROS REY</v>
      </c>
      <c r="C759" s="7" t="str">
        <f>VLOOKUP(D759,[2]EMPLEOS!$J$9:$M$1054,2,0)</f>
        <v>EDUARDO</v>
      </c>
      <c r="D759" s="12">
        <v>79305298</v>
      </c>
      <c r="E759" s="7" t="str">
        <f>VLOOKUP(VLOOKUP(D759,[1]Planta!$A$4:$AC$1049,16,0),[1]TipoVinculacion!$A$1:$C$6,3,0)</f>
        <v>Carrera Administrativa</v>
      </c>
      <c r="F759" s="7" t="str">
        <f>VLOOKUP(D759,[1]Planta!$A$4:$AC$1049,8,0)</f>
        <v>CONTADOR PUBLICO</v>
      </c>
      <c r="G759" s="7" t="str">
        <f>IF(VLOOKUP(D759,[1]Planta!$A$4:$AC$1049,10,0)=0," ",VLOOKUP(D759,[1]Planta!$A$4:$AC$1049,10,0))</f>
        <v>CIENCIAS TRIBUTARIAS; GOBIERNO Y CONTROL DEL DISTRITO CAPITAL</v>
      </c>
      <c r="H759" s="8">
        <f>VLOOKUP(VLOOKUP(D759,[1]Planta!$A$4:$AC$1049,4,0),[1]Cargos!$A$1:$K$33,6,0)</f>
        <v>4143561</v>
      </c>
      <c r="I759" s="9"/>
    </row>
    <row r="760" spans="1:9" ht="15" x14ac:dyDescent="0.2">
      <c r="A760" s="7" t="str">
        <f>VLOOKUP(D760,[1]Planta!$A$4:$AC$1049,4,0)</f>
        <v>PROFESIONAL ESPECIALIZADO 222 7</v>
      </c>
      <c r="B760" s="7" t="str">
        <f>TRIM(CONCATENATE(VLOOKUP(D760,[2]EMPLEOS!$J$9:$M$1054,3,0), " ", VLOOKUP(D760,[2]EMPLEOS!$J$9:$M$1054,4,0)))</f>
        <v>HERNANDEZ SANCHEZ</v>
      </c>
      <c r="C760" s="7" t="str">
        <f>VLOOKUP(D760,[2]EMPLEOS!$J$9:$M$1054,2,0)</f>
        <v>VICTOR HUGO</v>
      </c>
      <c r="D760" s="12">
        <v>79307808</v>
      </c>
      <c r="E760" s="7" t="str">
        <f>VLOOKUP(VLOOKUP(D760,[1]Planta!$A$4:$AC$1049,16,0),[1]TipoVinculacion!$A$1:$C$6,3,0)</f>
        <v>Carrera Administrativa</v>
      </c>
      <c r="F760" s="7" t="str">
        <f>VLOOKUP(D760,[1]Planta!$A$4:$AC$1049,8,0)</f>
        <v>ABOGADO; ECONOMISTA</v>
      </c>
      <c r="G760" s="7" t="str">
        <f>IF(VLOOKUP(D760,[1]Planta!$A$4:$AC$1049,10,0)=0," ",VLOOKUP(D760,[1]Planta!$A$4:$AC$1049,10,0))</f>
        <v>DERECHO COMERCIAL Y FINANCIERO; DERECHO PROBATORIO</v>
      </c>
      <c r="H760" s="8">
        <f>VLOOKUP(VLOOKUP(D760,[1]Planta!$A$4:$AC$1049,4,0),[1]Cargos!$A$1:$K$33,6,0)</f>
        <v>4143561</v>
      </c>
      <c r="I760" s="9"/>
    </row>
    <row r="761" spans="1:9" ht="15" x14ac:dyDescent="0.2">
      <c r="A761" s="7" t="str">
        <f>VLOOKUP(D761,[1]Planta!$A$4:$AC$1049,4,0)</f>
        <v>PROFESIONAL ESPECIALIZADO 222 7</v>
      </c>
      <c r="B761" s="7" t="str">
        <f>TRIM(CONCATENATE(VLOOKUP(D761,[2]EMPLEOS!$J$9:$M$1054,3,0), " ", VLOOKUP(D761,[2]EMPLEOS!$J$9:$M$1054,4,0)))</f>
        <v>CARRILLO TORRES</v>
      </c>
      <c r="C761" s="7" t="str">
        <f>VLOOKUP(D761,[2]EMPLEOS!$J$9:$M$1054,2,0)</f>
        <v>JAIRO</v>
      </c>
      <c r="D761" s="12">
        <v>79313050</v>
      </c>
      <c r="E761" s="7" t="str">
        <f>VLOOKUP(VLOOKUP(D761,[1]Planta!$A$4:$AC$1049,16,0),[1]TipoVinculacion!$A$1:$C$6,3,0)</f>
        <v>Carrera Administrativa</v>
      </c>
      <c r="F761" s="7" t="str">
        <f>VLOOKUP(D761,[1]Planta!$A$4:$AC$1049,8,0)</f>
        <v>ABOGADO</v>
      </c>
      <c r="G761" s="7" t="str">
        <f>IF(VLOOKUP(D761,[1]Planta!$A$4:$AC$1049,10,0)=0," ",VLOOKUP(D761,[1]Planta!$A$4:$AC$1049,10,0))</f>
        <v>DERECHO ADMINISTRATIVO; NEGOCIACION, CONCILIACION Y ARBITRAJE</v>
      </c>
      <c r="H761" s="8">
        <f>VLOOKUP(VLOOKUP(D761,[1]Planta!$A$4:$AC$1049,4,0),[1]Cargos!$A$1:$K$33,6,0)</f>
        <v>4143561</v>
      </c>
      <c r="I761" s="9"/>
    </row>
    <row r="762" spans="1:9" ht="15" x14ac:dyDescent="0.2">
      <c r="A762" s="7" t="str">
        <f>VLOOKUP(D762,[1]Planta!$A$4:$AC$1049,4,0)</f>
        <v>PROFESIONAL UNIVERSITARIO 219 3</v>
      </c>
      <c r="B762" s="7" t="str">
        <f>TRIM(CONCATENATE(VLOOKUP(D762,[2]EMPLEOS!$J$9:$M$1054,3,0), " ", VLOOKUP(D762,[2]EMPLEOS!$J$9:$M$1054,4,0)))</f>
        <v>BELTRAN PENA</v>
      </c>
      <c r="C762" s="7" t="str">
        <f>VLOOKUP(D762,[2]EMPLEOS!$J$9:$M$1054,2,0)</f>
        <v>HECTOR FAROOK</v>
      </c>
      <c r="D762" s="12">
        <v>79318391</v>
      </c>
      <c r="E762" s="7" t="str">
        <f>VLOOKUP(VLOOKUP(D762,[1]Planta!$A$4:$AC$1049,16,0),[1]TipoVinculacion!$A$1:$C$6,3,0)</f>
        <v>Carrera Administrativa</v>
      </c>
      <c r="F762" s="7" t="str">
        <f>VLOOKUP(D762,[1]Planta!$A$4:$AC$1049,8,0)</f>
        <v>ADMINISTRADOR PUBLICO</v>
      </c>
      <c r="G762" s="7" t="str">
        <f>IF(VLOOKUP(D762,[1]Planta!$A$4:$AC$1049,10,0)=0," ",VLOOKUP(D762,[1]Planta!$A$4:$AC$1049,10,0))</f>
        <v>INSTITUCIONES JURIDICAS LABORALES</v>
      </c>
      <c r="H762" s="8">
        <f>VLOOKUP(VLOOKUP(D762,[1]Planta!$A$4:$AC$1049,4,0),[1]Cargos!$A$1:$K$33,6,0)</f>
        <v>3524263</v>
      </c>
      <c r="I762" s="9"/>
    </row>
    <row r="763" spans="1:9" ht="15" x14ac:dyDescent="0.2">
      <c r="A763" s="7" t="str">
        <f>VLOOKUP(D763,[1]Planta!$A$4:$AC$1049,4,0)</f>
        <v>PROFESIONAL UNIVERSITARIO 219 3</v>
      </c>
      <c r="B763" s="7" t="str">
        <f>TRIM(CONCATENATE(VLOOKUP(D763,[2]EMPLEOS!$J$9:$M$1054,3,0), " ", VLOOKUP(D763,[2]EMPLEOS!$J$9:$M$1054,4,0)))</f>
        <v>FORERO ESPINOSA</v>
      </c>
      <c r="C763" s="7" t="str">
        <f>VLOOKUP(D763,[2]EMPLEOS!$J$9:$M$1054,2,0)</f>
        <v>RICARDO AUGUSTO</v>
      </c>
      <c r="D763" s="12">
        <v>79324694</v>
      </c>
      <c r="E763" s="7" t="str">
        <f>VLOOKUP(VLOOKUP(D763,[1]Planta!$A$4:$AC$1049,16,0),[1]TipoVinculacion!$A$1:$C$6,3,0)</f>
        <v>Carrera Administrativa</v>
      </c>
      <c r="F763" s="7" t="str">
        <f>VLOOKUP(D763,[1]Planta!$A$4:$AC$1049,8,0)</f>
        <v>CONTADOR PUBLICO</v>
      </c>
      <c r="G763" s="7" t="str">
        <f>IF(VLOOKUP(D763,[1]Planta!$A$4:$AC$1049,10,0)=0," ",VLOOKUP(D763,[1]Planta!$A$4:$AC$1049,10,0))</f>
        <v>ADMINISTRACION PUBLICA CONTEMPORANEA</v>
      </c>
      <c r="H763" s="8">
        <f>VLOOKUP(VLOOKUP(D763,[1]Planta!$A$4:$AC$1049,4,0),[1]Cargos!$A$1:$K$33,6,0)</f>
        <v>3524263</v>
      </c>
      <c r="I763" s="9"/>
    </row>
    <row r="764" spans="1:9" ht="15" x14ac:dyDescent="0.2">
      <c r="A764" s="7" t="str">
        <f>VLOOKUP(D764,[1]Planta!$A$4:$AC$1049,4,0)</f>
        <v>PROFESIONAL ESPECIALIZADO 222 7</v>
      </c>
      <c r="B764" s="7" t="str">
        <f>TRIM(CONCATENATE(VLOOKUP(D764,[2]EMPLEOS!$J$9:$M$1054,3,0), " ", VLOOKUP(D764,[2]EMPLEOS!$J$9:$M$1054,4,0)))</f>
        <v>TOQUICA CORDERO</v>
      </c>
      <c r="C764" s="7" t="str">
        <f>VLOOKUP(D764,[2]EMPLEOS!$J$9:$M$1054,2,0)</f>
        <v>LUIS NESTOR</v>
      </c>
      <c r="D764" s="12">
        <v>79328321</v>
      </c>
      <c r="E764" s="7" t="str">
        <f>VLOOKUP(VLOOKUP(D764,[1]Planta!$A$4:$AC$1049,16,0),[1]TipoVinculacion!$A$1:$C$6,3,0)</f>
        <v>Carrera Administrativa</v>
      </c>
      <c r="F764" s="7" t="str">
        <f>VLOOKUP(D764,[1]Planta!$A$4:$AC$1049,8,0)</f>
        <v>INGENIERO DE SISTEMAS</v>
      </c>
      <c r="G764" s="7" t="str">
        <f>IF(VLOOKUP(D764,[1]Planta!$A$4:$AC$1049,10,0)=0," ",VLOOKUP(D764,[1]Planta!$A$4:$AC$1049,10,0))</f>
        <v/>
      </c>
      <c r="H764" s="8">
        <f>VLOOKUP(VLOOKUP(D764,[1]Planta!$A$4:$AC$1049,4,0),[1]Cargos!$A$1:$K$33,6,0)</f>
        <v>4143561</v>
      </c>
      <c r="I764" s="9"/>
    </row>
    <row r="765" spans="1:9" ht="15" x14ac:dyDescent="0.2">
      <c r="A765" s="7" t="str">
        <f>VLOOKUP(D765,[1]Planta!$A$4:$AC$1049,4,0)</f>
        <v>PROFESIONAL UNIVERSITARIO 219 3</v>
      </c>
      <c r="B765" s="7" t="str">
        <f>TRIM(CONCATENATE(VLOOKUP(D765,[2]EMPLEOS!$J$9:$M$1054,3,0), " ", VLOOKUP(D765,[2]EMPLEOS!$J$9:$M$1054,4,0)))</f>
        <v>MORALES TORRES</v>
      </c>
      <c r="C765" s="7" t="str">
        <f>VLOOKUP(D765,[2]EMPLEOS!$J$9:$M$1054,2,0)</f>
        <v>ANGEL ARCADIO</v>
      </c>
      <c r="D765" s="12">
        <v>79329051</v>
      </c>
      <c r="E765" s="7" t="str">
        <f>VLOOKUP(VLOOKUP(D765,[1]Planta!$A$4:$AC$1049,16,0),[1]TipoVinculacion!$A$1:$C$6,3,0)</f>
        <v>Carrera Administrativa</v>
      </c>
      <c r="F765" s="7" t="str">
        <f>VLOOKUP(D765,[1]Planta!$A$4:$AC$1049,8,0)</f>
        <v>ADMINISTRADOR DE EMPRESAS</v>
      </c>
      <c r="G765" s="7" t="str">
        <f>IF(VLOOKUP(D765,[1]Planta!$A$4:$AC$1049,10,0)=0," ",VLOOKUP(D765,[1]Planta!$A$4:$AC$1049,10,0))</f>
        <v>GOBIERNO Y CONTROL DEL DISTRITO CAPITAL</v>
      </c>
      <c r="H765" s="8">
        <f>VLOOKUP(VLOOKUP(D765,[1]Planta!$A$4:$AC$1049,4,0),[1]Cargos!$A$1:$K$33,6,0)</f>
        <v>3524263</v>
      </c>
      <c r="I765" s="9"/>
    </row>
    <row r="766" spans="1:9" ht="15" x14ac:dyDescent="0.2">
      <c r="A766" s="7" t="str">
        <f>VLOOKUP(D766,[1]Planta!$A$4:$AC$1049,4,0)</f>
        <v>SECRETARIO 440 7</v>
      </c>
      <c r="B766" s="7" t="str">
        <f>TRIM(CONCATENATE(VLOOKUP(D766,[2]EMPLEOS!$J$9:$M$1054,3,0), " ", VLOOKUP(D766,[2]EMPLEOS!$J$9:$M$1054,4,0)))</f>
        <v>CASTILLO BENAVIDES</v>
      </c>
      <c r="C766" s="7" t="str">
        <f>VLOOKUP(D766,[2]EMPLEOS!$J$9:$M$1054,2,0)</f>
        <v>JORGE ENRIQUE</v>
      </c>
      <c r="D766" s="12">
        <v>79330534</v>
      </c>
      <c r="E766" s="7" t="str">
        <f>VLOOKUP(VLOOKUP(D766,[1]Planta!$A$4:$AC$1049,16,0),[1]TipoVinculacion!$A$1:$C$6,3,0)</f>
        <v>Carrera Administrativa</v>
      </c>
      <c r="F766" s="7" t="str">
        <f>VLOOKUP(D766,[1]Planta!$A$4:$AC$1049,8,0)</f>
        <v>BACHILLER</v>
      </c>
      <c r="G766" s="7" t="str">
        <f>IF(VLOOKUP(D766,[1]Planta!$A$4:$AC$1049,10,0)=0," ",VLOOKUP(D766,[1]Planta!$A$4:$AC$1049,10,0))</f>
        <v/>
      </c>
      <c r="H766" s="8">
        <f>VLOOKUP(VLOOKUP(D766,[1]Planta!$A$4:$AC$1049,4,0),[1]Cargos!$A$1:$K$33,6,0)</f>
        <v>2139470</v>
      </c>
      <c r="I766" s="9"/>
    </row>
    <row r="767" spans="1:9" ht="15" x14ac:dyDescent="0.2">
      <c r="A767" s="7" t="str">
        <f>VLOOKUP(D767,[1]Planta!$A$4:$AC$1049,4,0)</f>
        <v>PROFESIONAL ESPECIALIZADO 222 7</v>
      </c>
      <c r="B767" s="7" t="str">
        <f>TRIM(CONCATENATE(VLOOKUP(D767,[2]EMPLEOS!$J$9:$M$1054,3,0), " ", VLOOKUP(D767,[2]EMPLEOS!$J$9:$M$1054,4,0)))</f>
        <v>AMEZQUITA CELY</v>
      </c>
      <c r="C767" s="7" t="str">
        <f>VLOOKUP(D767,[2]EMPLEOS!$J$9:$M$1054,2,0)</f>
        <v>LUIS ERNESTO</v>
      </c>
      <c r="D767" s="12">
        <v>79339808</v>
      </c>
      <c r="E767" s="7" t="str">
        <f>VLOOKUP(VLOOKUP(D767,[1]Planta!$A$4:$AC$1049,16,0),[1]TipoVinculacion!$A$1:$C$6,3,0)</f>
        <v>Carrera Administrativa</v>
      </c>
      <c r="F767" s="7" t="str">
        <f>VLOOKUP(D767,[1]Planta!$A$4:$AC$1049,8,0)</f>
        <v>ARQUITECTO</v>
      </c>
      <c r="G767" s="7" t="str">
        <f>IF(VLOOKUP(D767,[1]Planta!$A$4:$AC$1049,10,0)=0," ",VLOOKUP(D767,[1]Planta!$A$4:$AC$1049,10,0))</f>
        <v>GOBIERNO Y CONTROL DEL DISTRITO CAPITAL</v>
      </c>
      <c r="H767" s="8">
        <f>VLOOKUP(VLOOKUP(D767,[1]Planta!$A$4:$AC$1049,4,0),[1]Cargos!$A$1:$K$33,6,0)</f>
        <v>4143561</v>
      </c>
      <c r="I767" s="9"/>
    </row>
    <row r="768" spans="1:9" ht="15" x14ac:dyDescent="0.2">
      <c r="A768" s="7" t="str">
        <f>VLOOKUP(D768,[1]Planta!$A$4:$AC$1049,4,0)</f>
        <v>PROFESIONAL ESPECIALIZADO 222 7</v>
      </c>
      <c r="B768" s="7" t="str">
        <f>TRIM(CONCATENATE(VLOOKUP(D768,[2]EMPLEOS!$J$9:$M$1054,3,0), " ", VLOOKUP(D768,[2]EMPLEOS!$J$9:$M$1054,4,0)))</f>
        <v>ESTUPINAN PERDOMO</v>
      </c>
      <c r="C768" s="7" t="str">
        <f>VLOOKUP(D768,[2]EMPLEOS!$J$9:$M$1054,2,0)</f>
        <v>OSCAR ELIECER</v>
      </c>
      <c r="D768" s="12">
        <v>79343031</v>
      </c>
      <c r="E768" s="7" t="str">
        <f>VLOOKUP(VLOOKUP(D768,[1]Planta!$A$4:$AC$1049,16,0),[1]TipoVinculacion!$A$1:$C$6,3,0)</f>
        <v>Carrera Administrativa</v>
      </c>
      <c r="F768" s="7" t="str">
        <f>VLOOKUP(D768,[1]Planta!$A$4:$AC$1049,8,0)</f>
        <v>ECONOMISTA</v>
      </c>
      <c r="G768" s="7" t="str">
        <f>IF(VLOOKUP(D768,[1]Planta!$A$4:$AC$1049,10,0)=0," ",VLOOKUP(D768,[1]Planta!$A$4:$AC$1049,10,0))</f>
        <v>FINANZAS PUBLICAS; GOBIERNO Y CONTROL DEL DISTRITO</v>
      </c>
      <c r="H768" s="8">
        <f>VLOOKUP(VLOOKUP(D768,[1]Planta!$A$4:$AC$1049,4,0),[1]Cargos!$A$1:$K$33,6,0)</f>
        <v>4143561</v>
      </c>
      <c r="I768" s="9"/>
    </row>
    <row r="769" spans="1:9" ht="15" x14ac:dyDescent="0.2">
      <c r="A769" s="7" t="str">
        <f>VLOOKUP(D769,[1]Planta!$A$4:$AC$1049,4,0)</f>
        <v>PROFESIONAL UNIVERSITARIO 219 3</v>
      </c>
      <c r="B769" s="7" t="str">
        <f>TRIM(CONCATENATE(VLOOKUP(D769,[2]EMPLEOS!$J$9:$M$1054,3,0), " ", VLOOKUP(D769,[2]EMPLEOS!$J$9:$M$1054,4,0)))</f>
        <v>HERRERA MONCADA</v>
      </c>
      <c r="C769" s="7" t="str">
        <f>VLOOKUP(D769,[2]EMPLEOS!$J$9:$M$1054,2,0)</f>
        <v>LENIN</v>
      </c>
      <c r="D769" s="12">
        <v>79346698</v>
      </c>
      <c r="E769" s="7" t="str">
        <f>VLOOKUP(VLOOKUP(D769,[1]Planta!$A$4:$AC$1049,16,0),[1]TipoVinculacion!$A$1:$C$6,3,0)</f>
        <v>Carrera Administrativa</v>
      </c>
      <c r="F769" s="7" t="str">
        <f>VLOOKUP(D769,[1]Planta!$A$4:$AC$1049,8,0)</f>
        <v>INGENIERO DE SISTEMAS</v>
      </c>
      <c r="G769" s="7" t="str">
        <f>IF(VLOOKUP(D769,[1]Planta!$A$4:$AC$1049,10,0)=0," ",VLOOKUP(D769,[1]Planta!$A$4:$AC$1049,10,0))</f>
        <v/>
      </c>
      <c r="H769" s="8">
        <f>VLOOKUP(VLOOKUP(D769,[1]Planta!$A$4:$AC$1049,4,0),[1]Cargos!$A$1:$K$33,6,0)</f>
        <v>3524263</v>
      </c>
      <c r="I769" s="9"/>
    </row>
    <row r="770" spans="1:9" ht="15" x14ac:dyDescent="0.2">
      <c r="A770" s="7" t="str">
        <f>VLOOKUP(D770,[1]Planta!$A$4:$AC$1049,4,0)</f>
        <v>PROFESIONAL ESPECIALIZADO 222 7</v>
      </c>
      <c r="B770" s="7" t="str">
        <f>TRIM(CONCATENATE(VLOOKUP(D770,[2]EMPLEOS!$J$9:$M$1054,3,0), " ", VLOOKUP(D770,[2]EMPLEOS!$J$9:$M$1054,4,0)))</f>
        <v>BONILLA GUZMAN</v>
      </c>
      <c r="C770" s="7" t="str">
        <f>VLOOKUP(D770,[2]EMPLEOS!$J$9:$M$1054,2,0)</f>
        <v>RICARDO</v>
      </c>
      <c r="D770" s="12">
        <v>79348362</v>
      </c>
      <c r="E770" s="7" t="str">
        <f>VLOOKUP(VLOOKUP(D770,[1]Planta!$A$4:$AC$1049,16,0),[1]TipoVinculacion!$A$1:$C$6,3,0)</f>
        <v>Carrera Administrativa</v>
      </c>
      <c r="F770" s="7" t="str">
        <f>VLOOKUP(D770,[1]Planta!$A$4:$AC$1049,8,0)</f>
        <v>INGENIERO CATASTRAL Y GEODESTA</v>
      </c>
      <c r="G770" s="7" t="str">
        <f>IF(VLOOKUP(D770,[1]Planta!$A$4:$AC$1049,10,0)=0," ",VLOOKUP(D770,[1]Planta!$A$4:$AC$1049,10,0))</f>
        <v>PLANIFICACION Y ADMINISTRACION DEL DESARROLLO REGIONAL</v>
      </c>
      <c r="H770" s="8">
        <f>VLOOKUP(VLOOKUP(D770,[1]Planta!$A$4:$AC$1049,4,0),[1]Cargos!$A$1:$K$33,6,0)</f>
        <v>4143561</v>
      </c>
      <c r="I770" s="9"/>
    </row>
    <row r="771" spans="1:9" ht="15" x14ac:dyDescent="0.2">
      <c r="A771" s="7" t="str">
        <f>VLOOKUP(D771,[1]Planta!$A$4:$AC$1049,4,0)</f>
        <v>PROFESIONAL UNIVERSITARIO 219 3</v>
      </c>
      <c r="B771" s="7" t="str">
        <f>TRIM(CONCATENATE(VLOOKUP(D771,[2]EMPLEOS!$J$9:$M$1054,3,0), " ", VLOOKUP(D771,[2]EMPLEOS!$J$9:$M$1054,4,0)))</f>
        <v>LAVERDE ENCISO</v>
      </c>
      <c r="C771" s="7" t="str">
        <f>VLOOKUP(D771,[2]EMPLEOS!$J$9:$M$1054,2,0)</f>
        <v>JORGE EFRAIN</v>
      </c>
      <c r="D771" s="12">
        <v>79348670</v>
      </c>
      <c r="E771" s="7" t="str">
        <f>VLOOKUP(VLOOKUP(D771,[1]Planta!$A$4:$AC$1049,16,0),[1]TipoVinculacion!$A$1:$C$6,3,0)</f>
        <v>Carrera Administrativa</v>
      </c>
      <c r="F771" s="7" t="str">
        <f>VLOOKUP(D771,[1]Planta!$A$4:$AC$1049,8,0)</f>
        <v>INGENIERO INDUSTRIAL</v>
      </c>
      <c r="G771" s="7" t="str">
        <f>IF(VLOOKUP(D771,[1]Planta!$A$4:$AC$1049,10,0)=0," ",VLOOKUP(D771,[1]Planta!$A$4:$AC$1049,10,0))</f>
        <v>GESTION GERENCIAL</v>
      </c>
      <c r="H771" s="8">
        <f>VLOOKUP(VLOOKUP(D771,[1]Planta!$A$4:$AC$1049,4,0),[1]Cargos!$A$1:$K$33,6,0)</f>
        <v>3524263</v>
      </c>
      <c r="I771" s="9"/>
    </row>
    <row r="772" spans="1:9" ht="15" x14ac:dyDescent="0.2">
      <c r="A772" s="7" t="str">
        <f>VLOOKUP(D772,[1]Planta!$A$4:$AC$1049,4,0)</f>
        <v>PROFESIONAL ESPECIALIZADO 222 7</v>
      </c>
      <c r="B772" s="7" t="str">
        <f>TRIM(CONCATENATE(VLOOKUP(D772,[2]EMPLEOS!$J$9:$M$1054,3,0), " ", VLOOKUP(D772,[2]EMPLEOS!$J$9:$M$1054,4,0)))</f>
        <v>JIMENEZ RODRIGUEZ</v>
      </c>
      <c r="C772" s="7" t="str">
        <f>VLOOKUP(D772,[2]EMPLEOS!$J$9:$M$1054,2,0)</f>
        <v>ROBERTO</v>
      </c>
      <c r="D772" s="12">
        <v>79350634</v>
      </c>
      <c r="E772" s="7" t="str">
        <f>VLOOKUP(VLOOKUP(D772,[1]Planta!$A$4:$AC$1049,16,0),[1]TipoVinculacion!$A$1:$C$6,3,0)</f>
        <v>Carrera Administrativa</v>
      </c>
      <c r="F772" s="7" t="str">
        <f>VLOOKUP(D772,[1]Planta!$A$4:$AC$1049,8,0)</f>
        <v>ADMINISTRADOR PUBLICO</v>
      </c>
      <c r="G772" s="7" t="str">
        <f>IF(VLOOKUP(D772,[1]Planta!$A$4:$AC$1049,10,0)=0," ",VLOOKUP(D772,[1]Planta!$A$4:$AC$1049,10,0))</f>
        <v/>
      </c>
      <c r="H772" s="8">
        <f>VLOOKUP(VLOOKUP(D772,[1]Planta!$A$4:$AC$1049,4,0),[1]Cargos!$A$1:$K$33,6,0)</f>
        <v>4143561</v>
      </c>
      <c r="I772" s="9"/>
    </row>
    <row r="773" spans="1:9" ht="15" x14ac:dyDescent="0.2">
      <c r="A773" s="7" t="str">
        <f>VLOOKUP(D773,[1]Planta!$A$4:$AC$1049,4,0)</f>
        <v>PROFESIONAL UNIVERSITARIO 219 3</v>
      </c>
      <c r="B773" s="7" t="str">
        <f>TRIM(CONCATENATE(VLOOKUP(D773,[2]EMPLEOS!$J$9:$M$1054,3,0), " ", VLOOKUP(D773,[2]EMPLEOS!$J$9:$M$1054,4,0)))</f>
        <v>SACRISTAN AVILES</v>
      </c>
      <c r="C773" s="7" t="str">
        <f>VLOOKUP(D773,[2]EMPLEOS!$J$9:$M$1054,2,0)</f>
        <v>JOSE RAUL</v>
      </c>
      <c r="D773" s="12">
        <v>79357230</v>
      </c>
      <c r="E773" s="7" t="str">
        <f>VLOOKUP(VLOOKUP(D773,[1]Planta!$A$4:$AC$1049,16,0),[1]TipoVinculacion!$A$1:$C$6,3,0)</f>
        <v>Carrera Administrativa</v>
      </c>
      <c r="F773" s="7" t="str">
        <f>VLOOKUP(D773,[1]Planta!$A$4:$AC$1049,8,0)</f>
        <v>CONTADOR PUBLICO</v>
      </c>
      <c r="G773" s="7" t="str">
        <f>IF(VLOOKUP(D773,[1]Planta!$A$4:$AC$1049,10,0)=0," ",VLOOKUP(D773,[1]Planta!$A$4:$AC$1049,10,0))</f>
        <v>GERENCIA DE COSTOS Y PRESUPUESTO</v>
      </c>
      <c r="H773" s="8">
        <f>VLOOKUP(VLOOKUP(D773,[1]Planta!$A$4:$AC$1049,4,0),[1]Cargos!$A$1:$K$33,6,0)</f>
        <v>3524263</v>
      </c>
      <c r="I773" s="9"/>
    </row>
    <row r="774" spans="1:9" ht="15" x14ac:dyDescent="0.2">
      <c r="A774" s="7" t="str">
        <f>VLOOKUP(D774,[1]Planta!$A$4:$AC$1049,4,0)</f>
        <v>PROFESIONAL UNIVERSITARIO 219 1</v>
      </c>
      <c r="B774" s="7" t="str">
        <f>TRIM(CONCATENATE(VLOOKUP(D774,[2]EMPLEOS!$J$9:$M$1054,3,0), " ", VLOOKUP(D774,[2]EMPLEOS!$J$9:$M$1054,4,0)))</f>
        <v>WILCHEZ HERNANDEZ</v>
      </c>
      <c r="C774" s="7" t="str">
        <f>VLOOKUP(D774,[2]EMPLEOS!$J$9:$M$1054,2,0)</f>
        <v>DAGOBERTO</v>
      </c>
      <c r="D774" s="12">
        <v>79358632</v>
      </c>
      <c r="E774" s="7" t="str">
        <f>VLOOKUP(VLOOKUP(D774,[1]Planta!$A$4:$AC$1049,16,0),[1]TipoVinculacion!$A$1:$C$6,3,0)</f>
        <v>Carrera Administrativa</v>
      </c>
      <c r="F774" s="7" t="str">
        <f>VLOOKUP(D774,[1]Planta!$A$4:$AC$1049,8,0)</f>
        <v>CONTADOR PUBLICO; ABOGADO</v>
      </c>
      <c r="G774" s="7" t="str">
        <f>IF(VLOOKUP(D774,[1]Planta!$A$4:$AC$1049,10,0)=0," ",VLOOKUP(D774,[1]Planta!$A$4:$AC$1049,10,0))</f>
        <v/>
      </c>
      <c r="H774" s="8">
        <f>VLOOKUP(VLOOKUP(D774,[1]Planta!$A$4:$AC$1049,4,0),[1]Cargos!$A$1:$K$33,6,0)</f>
        <v>3249703</v>
      </c>
      <c r="I774" s="9"/>
    </row>
    <row r="775" spans="1:9" ht="15" x14ac:dyDescent="0.2">
      <c r="A775" s="7" t="str">
        <f>VLOOKUP(D775,[1]Planta!$A$4:$AC$1049,4,0)</f>
        <v>DIRECTOR ADMINISTRATIVO 009 4</v>
      </c>
      <c r="B775" s="7" t="str">
        <f>TRIM(CONCATENATE(VLOOKUP(D775,[2]EMPLEOS!$J$9:$M$1054,3,0), " ", VLOOKUP(D775,[2]EMPLEOS!$J$9:$M$1054,4,0)))</f>
        <v>GOMEZ RAMOS</v>
      </c>
      <c r="C775" s="7" t="str">
        <f>VLOOKUP(D775,[2]EMPLEOS!$J$9:$M$1054,2,0)</f>
        <v>JAIRO</v>
      </c>
      <c r="D775" s="12">
        <v>79359632</v>
      </c>
      <c r="E775" s="7" t="str">
        <f>VLOOKUP(VLOOKUP(D775,[1]Planta!$A$4:$AC$1049,16,0),[1]TipoVinculacion!$A$1:$C$6,3,0)</f>
        <v>Libre Nombramiento y Remoción</v>
      </c>
      <c r="F775" s="7" t="str">
        <f>VLOOKUP(D775,[1]Planta!$A$4:$AC$1049,8,0)</f>
        <v>ABOGADO</v>
      </c>
      <c r="G775" s="7" t="str">
        <f>IF(VLOOKUP(D775,[1]Planta!$A$4:$AC$1049,10,0)=0," ",VLOOKUP(D775,[1]Planta!$A$4:$AC$1049,10,0))</f>
        <v>GOBIERNO Y GESTION DEL DESARROLLO REGIONAL Y MUNICIPAL</v>
      </c>
      <c r="H775" s="8">
        <f>VLOOKUP(VLOOKUP(D775,[1]Planta!$A$4:$AC$1049,4,0),[1]Cargos!$A$1:$K$33,6,0)</f>
        <v>7193247</v>
      </c>
      <c r="I775" s="9"/>
    </row>
    <row r="776" spans="1:9" ht="15" x14ac:dyDescent="0.2">
      <c r="A776" s="7" t="str">
        <f>VLOOKUP(D776,[1]Planta!$A$4:$AC$1049,4,0)</f>
        <v>PROFESIONAL UNIVERSITARIO 219 3</v>
      </c>
      <c r="B776" s="7" t="str">
        <f>TRIM(CONCATENATE(VLOOKUP(D776,[2]EMPLEOS!$J$9:$M$1054,3,0), " ", VLOOKUP(D776,[2]EMPLEOS!$J$9:$M$1054,4,0)))</f>
        <v>SALAMANCA FERNANDEZ</v>
      </c>
      <c r="C776" s="7" t="str">
        <f>VLOOKUP(D776,[2]EMPLEOS!$J$9:$M$1054,2,0)</f>
        <v>ERNESTO</v>
      </c>
      <c r="D776" s="12">
        <v>79367046</v>
      </c>
      <c r="E776" s="7" t="str">
        <f>VLOOKUP(VLOOKUP(D776,[1]Planta!$A$4:$AC$1049,16,0),[1]TipoVinculacion!$A$1:$C$6,3,0)</f>
        <v>Carrera Administrativa</v>
      </c>
      <c r="F776" s="7" t="str">
        <f>VLOOKUP(D776,[1]Planta!$A$4:$AC$1049,8,0)</f>
        <v>CONTADOR PUBLICO</v>
      </c>
      <c r="G776" s="7" t="str">
        <f>IF(VLOOKUP(D776,[1]Planta!$A$4:$AC$1049,10,0)=0," ",VLOOKUP(D776,[1]Planta!$A$4:$AC$1049,10,0))</f>
        <v>GERENCIA PUBLICA Y CONTROL FISCAL; GERENCIA FINANCIERA SISTEMATIZADA</v>
      </c>
      <c r="H776" s="8">
        <f>VLOOKUP(VLOOKUP(D776,[1]Planta!$A$4:$AC$1049,4,0),[1]Cargos!$A$1:$K$33,6,0)</f>
        <v>3524263</v>
      </c>
      <c r="I776" s="9"/>
    </row>
    <row r="777" spans="1:9" ht="15" x14ac:dyDescent="0.2">
      <c r="A777" s="7" t="str">
        <f>VLOOKUP(D777,[1]Planta!$A$4:$AC$1049,4,0)</f>
        <v>PROFESIONAL UNIVERSITARIO 219 3</v>
      </c>
      <c r="B777" s="7" t="str">
        <f>TRIM(CONCATENATE(VLOOKUP(D777,[2]EMPLEOS!$J$9:$M$1054,3,0), " ", VLOOKUP(D777,[2]EMPLEOS!$J$9:$M$1054,4,0)))</f>
        <v>FAJARDO ROJAS</v>
      </c>
      <c r="C777" s="7" t="str">
        <f>VLOOKUP(D777,[2]EMPLEOS!$J$9:$M$1054,2,0)</f>
        <v>ROLAND LEONIDAS</v>
      </c>
      <c r="D777" s="12">
        <v>79367348</v>
      </c>
      <c r="E777" s="7" t="str">
        <f>VLOOKUP(VLOOKUP(D777,[1]Planta!$A$4:$AC$1049,16,0),[1]TipoVinculacion!$A$1:$C$6,3,0)</f>
        <v>Carrera Administrativa</v>
      </c>
      <c r="F777" s="7" t="str">
        <f>VLOOKUP(D777,[1]Planta!$A$4:$AC$1049,8,0)</f>
        <v>INGENIERO DE SISTEMAS</v>
      </c>
      <c r="G777" s="7" t="str">
        <f>IF(VLOOKUP(D777,[1]Planta!$A$4:$AC$1049,10,0)=0," ",VLOOKUP(D777,[1]Planta!$A$4:$AC$1049,10,0))</f>
        <v/>
      </c>
      <c r="H777" s="8">
        <f>VLOOKUP(VLOOKUP(D777,[1]Planta!$A$4:$AC$1049,4,0),[1]Cargos!$A$1:$K$33,6,0)</f>
        <v>3524263</v>
      </c>
      <c r="I777" s="9"/>
    </row>
    <row r="778" spans="1:9" ht="15" x14ac:dyDescent="0.2">
      <c r="A778" s="7" t="str">
        <f>VLOOKUP(D778,[1]Planta!$A$4:$AC$1049,4,0)</f>
        <v>PROFESIONAL ESPECIALIZADO 222 7</v>
      </c>
      <c r="B778" s="7" t="str">
        <f>TRIM(CONCATENATE(VLOOKUP(D778,[2]EMPLEOS!$J$9:$M$1054,3,0), " ", VLOOKUP(D778,[2]EMPLEOS!$J$9:$M$1054,4,0)))</f>
        <v>MARTINEZ PEÑA</v>
      </c>
      <c r="C778" s="7" t="str">
        <f>VLOOKUP(D778,[2]EMPLEOS!$J$9:$M$1054,2,0)</f>
        <v>MILTON FRANCISCO</v>
      </c>
      <c r="D778" s="12">
        <v>79368249</v>
      </c>
      <c r="E778" s="7" t="str">
        <f>VLOOKUP(VLOOKUP(D778,[1]Planta!$A$4:$AC$1049,16,0),[1]TipoVinculacion!$A$1:$C$6,3,0)</f>
        <v>Carrera Administrativa</v>
      </c>
      <c r="F778" s="7" t="str">
        <f>VLOOKUP(D778,[1]Planta!$A$4:$AC$1049,8,0)</f>
        <v>INGENIERO CIVIL</v>
      </c>
      <c r="G778" s="7" t="str">
        <f>IF(VLOOKUP(D778,[1]Planta!$A$4:$AC$1049,10,0)=0," ",VLOOKUP(D778,[1]Planta!$A$4:$AC$1049,10,0))</f>
        <v>FINANZAS PUBLICAS</v>
      </c>
      <c r="H778" s="8">
        <f>VLOOKUP(VLOOKUP(D778,[1]Planta!$A$4:$AC$1049,4,0),[1]Cargos!$A$1:$K$33,6,0)</f>
        <v>4143561</v>
      </c>
      <c r="I778" s="9"/>
    </row>
    <row r="779" spans="1:9" ht="15" x14ac:dyDescent="0.2">
      <c r="A779" s="7" t="str">
        <f>VLOOKUP(D779,[1]Planta!$A$4:$AC$1049,4,0)</f>
        <v>PROFESIONAL UNIVERSITARIO 219 3</v>
      </c>
      <c r="B779" s="7" t="str">
        <f>TRIM(CONCATENATE(VLOOKUP(D779,[2]EMPLEOS!$J$9:$M$1054,3,0), " ", VLOOKUP(D779,[2]EMPLEOS!$J$9:$M$1054,4,0)))</f>
        <v>TORO ACOSTA</v>
      </c>
      <c r="C779" s="7" t="str">
        <f>VLOOKUP(D779,[2]EMPLEOS!$J$9:$M$1054,2,0)</f>
        <v>HENRY RUBEN</v>
      </c>
      <c r="D779" s="12">
        <v>79368559</v>
      </c>
      <c r="E779" s="7" t="str">
        <f>VLOOKUP(VLOOKUP(D779,[1]Planta!$A$4:$AC$1049,16,0),[1]TipoVinculacion!$A$1:$C$6,3,0)</f>
        <v>Carrera Administrativa</v>
      </c>
      <c r="F779" s="7" t="str">
        <f>VLOOKUP(D779,[1]Planta!$A$4:$AC$1049,8,0)</f>
        <v>ARQUITECTO</v>
      </c>
      <c r="G779" s="7" t="str">
        <f>IF(VLOOKUP(D779,[1]Planta!$A$4:$AC$1049,10,0)=0," ",VLOOKUP(D779,[1]Planta!$A$4:$AC$1049,10,0))</f>
        <v>MAGISTER EN PLANEACION URBANA</v>
      </c>
      <c r="H779" s="8">
        <f>VLOOKUP(VLOOKUP(D779,[1]Planta!$A$4:$AC$1049,4,0),[1]Cargos!$A$1:$K$33,6,0)</f>
        <v>3524263</v>
      </c>
      <c r="I779" s="9"/>
    </row>
    <row r="780" spans="1:9" ht="15" x14ac:dyDescent="0.2">
      <c r="A780" s="7" t="str">
        <f>VLOOKUP(D780,[1]Planta!$A$4:$AC$1049,4,0)</f>
        <v>TECNICO OPERATIVO 314 5</v>
      </c>
      <c r="B780" s="7" t="str">
        <f>TRIM(CONCATENATE(VLOOKUP(D780,[2]EMPLEOS!$J$9:$M$1054,3,0), " ", VLOOKUP(D780,[2]EMPLEOS!$J$9:$M$1054,4,0)))</f>
        <v>SANCHEZ CASTIBLANCO</v>
      </c>
      <c r="C780" s="7" t="str">
        <f>VLOOKUP(D780,[2]EMPLEOS!$J$9:$M$1054,2,0)</f>
        <v>ANDRES</v>
      </c>
      <c r="D780" s="12">
        <v>79368798</v>
      </c>
      <c r="E780" s="7" t="str">
        <f>VLOOKUP(VLOOKUP(D780,[1]Planta!$A$4:$AC$1049,16,0),[1]TipoVinculacion!$A$1:$C$6,3,0)</f>
        <v>Carrera Administrativa</v>
      </c>
      <c r="F780" s="7" t="str">
        <f>VLOOKUP(D780,[1]Planta!$A$4:$AC$1049,8,0)</f>
        <v>CONTADOR PUBLICO</v>
      </c>
      <c r="G780" s="7" t="str">
        <f>IF(VLOOKUP(D780,[1]Planta!$A$4:$AC$1049,10,0)=0," ",VLOOKUP(D780,[1]Planta!$A$4:$AC$1049,10,0))</f>
        <v xml:space="preserve"> </v>
      </c>
      <c r="H780" s="8">
        <f>VLOOKUP(VLOOKUP(D780,[1]Planta!$A$4:$AC$1049,4,0),[1]Cargos!$A$1:$K$33,6,0)</f>
        <v>2517786</v>
      </c>
      <c r="I780" s="9"/>
    </row>
    <row r="781" spans="1:9" ht="15" x14ac:dyDescent="0.2">
      <c r="A781" s="7" t="str">
        <f>VLOOKUP(D781,[1]Planta!$A$4:$AC$1049,4,0)</f>
        <v>PROFESIONAL ESPECIALIZADO 222 7</v>
      </c>
      <c r="B781" s="7" t="str">
        <f>TRIM(CONCATENATE(VLOOKUP(D781,[2]EMPLEOS!$J$9:$M$1054,3,0), " ", VLOOKUP(D781,[2]EMPLEOS!$J$9:$M$1054,4,0)))</f>
        <v>VARGAS ALVAREZ</v>
      </c>
      <c r="C781" s="7" t="str">
        <f>VLOOKUP(D781,[2]EMPLEOS!$J$9:$M$1054,2,0)</f>
        <v>LUIS FERNANDO</v>
      </c>
      <c r="D781" s="12">
        <v>79370016</v>
      </c>
      <c r="E781" s="7" t="str">
        <f>VLOOKUP(VLOOKUP(D781,[1]Planta!$A$4:$AC$1049,16,0),[1]TipoVinculacion!$A$1:$C$6,3,0)</f>
        <v>Carrera Administrativa</v>
      </c>
      <c r="F781" s="7" t="str">
        <f>VLOOKUP(D781,[1]Planta!$A$4:$AC$1049,8,0)</f>
        <v>INGENIERO CIVIL</v>
      </c>
      <c r="G781" s="7" t="str">
        <f>IF(VLOOKUP(D781,[1]Planta!$A$4:$AC$1049,10,0)=0," ",VLOOKUP(D781,[1]Planta!$A$4:$AC$1049,10,0))</f>
        <v>SISTEMAS GERENCIALES DE INGENIERIA; PLANIFICACION Y ADMINISTRACION DEL DESARROLLO GERENCIAL; MAGISTER EN ESTUDIOS INTERDISCIPLINARIOS SOBRE DESARROLLO</v>
      </c>
      <c r="H781" s="8">
        <f>VLOOKUP(VLOOKUP(D781,[1]Planta!$A$4:$AC$1049,4,0),[1]Cargos!$A$1:$K$33,6,0)</f>
        <v>4143561</v>
      </c>
      <c r="I781" s="9"/>
    </row>
    <row r="782" spans="1:9" ht="15" x14ac:dyDescent="0.2">
      <c r="A782" s="7" t="str">
        <f>VLOOKUP(D782,[1]Planta!$A$4:$AC$1049,4,0)</f>
        <v>PROFESIONAL ESPECIALIZADO 222 5</v>
      </c>
      <c r="B782" s="7" t="str">
        <f>TRIM(CONCATENATE(VLOOKUP(D782,[2]EMPLEOS!$J$9:$M$1054,3,0), " ", VLOOKUP(D782,[2]EMPLEOS!$J$9:$M$1054,4,0)))</f>
        <v>CORTES OCHOA</v>
      </c>
      <c r="C782" s="7" t="str">
        <f>VLOOKUP(D782,[2]EMPLEOS!$J$9:$M$1054,2,0)</f>
        <v>LUIS GERMAN</v>
      </c>
      <c r="D782" s="12">
        <v>79372880</v>
      </c>
      <c r="E782" s="7" t="str">
        <f>VLOOKUP(VLOOKUP(D782,[1]Planta!$A$4:$AC$1049,16,0),[1]TipoVinculacion!$A$1:$C$6,3,0)</f>
        <v>Carrera Administrativa</v>
      </c>
      <c r="F782" s="7" t="str">
        <f>VLOOKUP(D782,[1]Planta!$A$4:$AC$1049,8,0)</f>
        <v>CONTADOR PUBLICO</v>
      </c>
      <c r="G782" s="7" t="str">
        <f>IF(VLOOKUP(D782,[1]Planta!$A$4:$AC$1049,10,0)=0," ",VLOOKUP(D782,[1]Planta!$A$4:$AC$1049,10,0))</f>
        <v>REVISORIA FISCAL</v>
      </c>
      <c r="H782" s="8">
        <f>VLOOKUP(VLOOKUP(D782,[1]Planta!$A$4:$AC$1049,4,0),[1]Cargos!$A$1:$K$33,6,0)</f>
        <v>3834513</v>
      </c>
      <c r="I782" s="9"/>
    </row>
    <row r="783" spans="1:9" ht="15" x14ac:dyDescent="0.2">
      <c r="A783" s="7" t="str">
        <f>VLOOKUP(D783,[1]Planta!$A$4:$AC$1049,4,0)</f>
        <v>PROFESIONAL UNIVERSITARIO 219 1</v>
      </c>
      <c r="B783" s="7" t="str">
        <f>TRIM(CONCATENATE(VLOOKUP(D783,[2]EMPLEOS!$J$9:$M$1054,3,0), " ", VLOOKUP(D783,[2]EMPLEOS!$J$9:$M$1054,4,0)))</f>
        <v>MORALES BENAVIDES</v>
      </c>
      <c r="C783" s="7" t="str">
        <f>VLOOKUP(D783,[2]EMPLEOS!$J$9:$M$1054,2,0)</f>
        <v>FERNANDO</v>
      </c>
      <c r="D783" s="12">
        <v>79373451</v>
      </c>
      <c r="E783" s="7" t="str">
        <f>VLOOKUP(VLOOKUP(D783,[1]Planta!$A$4:$AC$1049,16,0),[1]TipoVinculacion!$A$1:$C$6,3,0)</f>
        <v>Carrera Administrativa</v>
      </c>
      <c r="F783" s="7" t="str">
        <f>VLOOKUP(D783,[1]Planta!$A$4:$AC$1049,8,0)</f>
        <v>INGENIERO DE SISTEMAS</v>
      </c>
      <c r="G783" s="7" t="str">
        <f>IF(VLOOKUP(D783,[1]Planta!$A$4:$AC$1049,10,0)=0," ",VLOOKUP(D783,[1]Planta!$A$4:$AC$1049,10,0))</f>
        <v xml:space="preserve"> </v>
      </c>
      <c r="H783" s="8">
        <f>VLOOKUP(VLOOKUP(D783,[1]Planta!$A$4:$AC$1049,4,0),[1]Cargos!$A$1:$K$33,6,0)</f>
        <v>3249703</v>
      </c>
      <c r="I783" s="9"/>
    </row>
    <row r="784" spans="1:9" ht="15" x14ac:dyDescent="0.2">
      <c r="A784" s="7" t="str">
        <f>VLOOKUP(D784,[1]Planta!$A$4:$AC$1049,4,0)</f>
        <v>PROFESIONAL UNIVERSITARIO 219 3</v>
      </c>
      <c r="B784" s="7" t="str">
        <f>TRIM(CONCATENATE(VLOOKUP(D784,[2]EMPLEOS!$J$9:$M$1054,3,0), " ", VLOOKUP(D784,[2]EMPLEOS!$J$9:$M$1054,4,0)))</f>
        <v>SANCHEZ TORIFIO</v>
      </c>
      <c r="C784" s="7" t="str">
        <f>VLOOKUP(D784,[2]EMPLEOS!$J$9:$M$1054,2,0)</f>
        <v>HECTOR ALIRIO</v>
      </c>
      <c r="D784" s="12">
        <v>79374814</v>
      </c>
      <c r="E784" s="7" t="str">
        <f>VLOOKUP(VLOOKUP(D784,[1]Planta!$A$4:$AC$1049,16,0),[1]TipoVinculacion!$A$1:$C$6,3,0)</f>
        <v>Carrera Administrativa</v>
      </c>
      <c r="F784" s="7" t="str">
        <f>VLOOKUP(D784,[1]Planta!$A$4:$AC$1049,8,0)</f>
        <v>ECONOMISTA</v>
      </c>
      <c r="G784" s="7" t="str">
        <f>IF(VLOOKUP(D784,[1]Planta!$A$4:$AC$1049,10,0)=0," ",VLOOKUP(D784,[1]Planta!$A$4:$AC$1049,10,0))</f>
        <v>GERENCIA FINANCIERA SISTEMATIZADA</v>
      </c>
      <c r="H784" s="8">
        <f>VLOOKUP(VLOOKUP(D784,[1]Planta!$A$4:$AC$1049,4,0),[1]Cargos!$A$1:$K$33,6,0)</f>
        <v>3524263</v>
      </c>
      <c r="I784" s="9"/>
    </row>
    <row r="785" spans="1:9" ht="15" x14ac:dyDescent="0.2">
      <c r="A785" s="7" t="str">
        <f>VLOOKUP(D785,[1]Planta!$A$4:$AC$1049,4,0)</f>
        <v>PROFESIONAL UNIVERSITARIO 219 3</v>
      </c>
      <c r="B785" s="7" t="str">
        <f>TRIM(CONCATENATE(VLOOKUP(D785,[2]EMPLEOS!$J$9:$M$1054,3,0), " ", VLOOKUP(D785,[2]EMPLEOS!$J$9:$M$1054,4,0)))</f>
        <v>MOLINA OVALLE</v>
      </c>
      <c r="C785" s="7" t="str">
        <f>VLOOKUP(D785,[2]EMPLEOS!$J$9:$M$1054,2,0)</f>
        <v>WILLIAM IVAN</v>
      </c>
      <c r="D785" s="12">
        <v>79381702</v>
      </c>
      <c r="E785" s="7" t="str">
        <f>VLOOKUP(VLOOKUP(D785,[1]Planta!$A$4:$AC$1049,16,0),[1]TipoVinculacion!$A$1:$C$6,3,0)</f>
        <v>Carrera Administrativa</v>
      </c>
      <c r="F785" s="7" t="str">
        <f>VLOOKUP(D785,[1]Planta!$A$4:$AC$1049,8,0)</f>
        <v>ABOGADO</v>
      </c>
      <c r="G785" s="7" t="str">
        <f>IF(VLOOKUP(D785,[1]Planta!$A$4:$AC$1049,10,0)=0," ",VLOOKUP(D785,[1]Planta!$A$4:$AC$1049,10,0))</f>
        <v>DERECHO PROCESAL; DOCENCIA UNIVERSITARIA; MAGISTER EN DIRECCION ESTRATEGICA</v>
      </c>
      <c r="H785" s="8">
        <f>VLOOKUP(VLOOKUP(D785,[1]Planta!$A$4:$AC$1049,4,0),[1]Cargos!$A$1:$K$33,6,0)</f>
        <v>3524263</v>
      </c>
      <c r="I785" s="9"/>
    </row>
    <row r="786" spans="1:9" ht="15" x14ac:dyDescent="0.2">
      <c r="A786" s="7" t="str">
        <f>VLOOKUP(D786,[1]Planta!$A$4:$AC$1049,4,0)</f>
        <v>TECNICO OPERATIVO 314 5</v>
      </c>
      <c r="B786" s="7" t="str">
        <f>TRIM(CONCATENATE(VLOOKUP(D786,[2]EMPLEOS!$J$9:$M$1054,3,0), " ", VLOOKUP(D786,[2]EMPLEOS!$J$9:$M$1054,4,0)))</f>
        <v>FIGUEROA MORALES</v>
      </c>
      <c r="C786" s="7" t="str">
        <f>VLOOKUP(D786,[2]EMPLEOS!$J$9:$M$1054,2,0)</f>
        <v>EDGAR JESUS</v>
      </c>
      <c r="D786" s="12">
        <v>79382927</v>
      </c>
      <c r="E786" s="7" t="str">
        <f>VLOOKUP(VLOOKUP(D786,[1]Planta!$A$4:$AC$1049,16,0),[1]TipoVinculacion!$A$1:$C$6,3,0)</f>
        <v>Carrera Administrativa</v>
      </c>
      <c r="F786" s="7" t="str">
        <f>VLOOKUP(D786,[1]Planta!$A$4:$AC$1049,8,0)</f>
        <v>TECNOLOGO EN ELECTROMECANICA</v>
      </c>
      <c r="G786" s="7" t="str">
        <f>IF(VLOOKUP(D786,[1]Planta!$A$4:$AC$1049,10,0)=0," ",VLOOKUP(D786,[1]Planta!$A$4:$AC$1049,10,0))</f>
        <v/>
      </c>
      <c r="H786" s="8">
        <f>VLOOKUP(VLOOKUP(D786,[1]Planta!$A$4:$AC$1049,4,0),[1]Cargos!$A$1:$K$33,6,0)</f>
        <v>2517786</v>
      </c>
      <c r="I786" s="9"/>
    </row>
    <row r="787" spans="1:9" ht="15" x14ac:dyDescent="0.2">
      <c r="A787" s="7" t="str">
        <f>VLOOKUP(D787,[1]Planta!$A$4:$AC$1049,4,0)</f>
        <v>CONDUCTOR MECANICO 482 4</v>
      </c>
      <c r="B787" s="7" t="str">
        <f>TRIM(CONCATENATE(VLOOKUP(D787,[2]EMPLEOS!$J$9:$M$1054,3,0), " ", VLOOKUP(D787,[2]EMPLEOS!$J$9:$M$1054,4,0)))</f>
        <v>TORRES LARA</v>
      </c>
      <c r="C787" s="7" t="str">
        <f>VLOOKUP(D787,[2]EMPLEOS!$J$9:$M$1054,2,0)</f>
        <v>CARLOS ALBERTO</v>
      </c>
      <c r="D787" s="12">
        <v>79385120</v>
      </c>
      <c r="E787" s="7" t="str">
        <f>VLOOKUP(VLOOKUP(D787,[1]Planta!$A$4:$AC$1049,16,0),[1]TipoVinculacion!$A$1:$C$6,3,0)</f>
        <v>Provisional</v>
      </c>
      <c r="F787" s="7" t="str">
        <f>VLOOKUP(D787,[1]Planta!$A$4:$AC$1049,8,0)</f>
        <v>BACHILLER</v>
      </c>
      <c r="G787" s="7" t="str">
        <f>IF(VLOOKUP(D787,[1]Planta!$A$4:$AC$1049,10,0)=0," ",VLOOKUP(D787,[1]Planta!$A$4:$AC$1049,10,0))</f>
        <v xml:space="preserve"> </v>
      </c>
      <c r="H787" s="8">
        <f>VLOOKUP(VLOOKUP(D787,[1]Planta!$A$4:$AC$1049,4,0),[1]Cargos!$A$1:$K$33,6,0)</f>
        <v>1579261</v>
      </c>
      <c r="I787" s="9"/>
    </row>
    <row r="788" spans="1:9" ht="15" x14ac:dyDescent="0.2">
      <c r="A788" s="7" t="str">
        <f>VLOOKUP(D788,[1]Planta!$A$4:$AC$1049,4,0)</f>
        <v>PROFESIONAL UNIVERSITARIO 219 3</v>
      </c>
      <c r="B788" s="7" t="str">
        <f>TRIM(CONCATENATE(VLOOKUP(D788,[2]EMPLEOS!$J$9:$M$1054,3,0), " ", VLOOKUP(D788,[2]EMPLEOS!$J$9:$M$1054,4,0)))</f>
        <v>MEDINA RODRIGUEZ</v>
      </c>
      <c r="C788" s="7" t="str">
        <f>VLOOKUP(D788,[2]EMPLEOS!$J$9:$M$1054,2,0)</f>
        <v>MANUEL RICARDO</v>
      </c>
      <c r="D788" s="12">
        <v>79389447</v>
      </c>
      <c r="E788" s="7" t="str">
        <f>VLOOKUP(VLOOKUP(D788,[1]Planta!$A$4:$AC$1049,16,0),[1]TipoVinculacion!$A$1:$C$6,3,0)</f>
        <v>Carrera Administrativa</v>
      </c>
      <c r="F788" s="7" t="str">
        <f>VLOOKUP(D788,[1]Planta!$A$4:$AC$1049,8,0)</f>
        <v>INGENIERO INDUSTRIAL</v>
      </c>
      <c r="G788" s="7" t="str">
        <f>IF(VLOOKUP(D788,[1]Planta!$A$4:$AC$1049,10,0)=0," ",VLOOKUP(D788,[1]Planta!$A$4:$AC$1049,10,0))</f>
        <v/>
      </c>
      <c r="H788" s="8">
        <f>VLOOKUP(VLOOKUP(D788,[1]Planta!$A$4:$AC$1049,4,0),[1]Cargos!$A$1:$K$33,6,0)</f>
        <v>3524263</v>
      </c>
      <c r="I788" s="9"/>
    </row>
    <row r="789" spans="1:9" ht="15" x14ac:dyDescent="0.2">
      <c r="A789" s="7" t="str">
        <f>VLOOKUP(D789,[1]Planta!$A$4:$AC$1049,4,0)</f>
        <v>PROFESIONAL UNIVERSITARIO 219 3</v>
      </c>
      <c r="B789" s="7" t="str">
        <f>TRIM(CONCATENATE(VLOOKUP(D789,[2]EMPLEOS!$J$9:$M$1054,3,0), " ", VLOOKUP(D789,[2]EMPLEOS!$J$9:$M$1054,4,0)))</f>
        <v>ROJAS CORTES</v>
      </c>
      <c r="C789" s="7" t="str">
        <f>VLOOKUP(D789,[2]EMPLEOS!$J$9:$M$1054,2,0)</f>
        <v>CARLOS ENRIQUE</v>
      </c>
      <c r="D789" s="12">
        <v>79389681</v>
      </c>
      <c r="E789" s="7" t="str">
        <f>VLOOKUP(VLOOKUP(D789,[1]Planta!$A$4:$AC$1049,16,0),[1]TipoVinculacion!$A$1:$C$6,3,0)</f>
        <v>Carrera Administrativa</v>
      </c>
      <c r="F789" s="7" t="str">
        <f>VLOOKUP(D789,[1]Planta!$A$4:$AC$1049,8,0)</f>
        <v>INGENIERO CATASTRAL Y GEODESTA</v>
      </c>
      <c r="G789" s="7" t="str">
        <f>IF(VLOOKUP(D789,[1]Planta!$A$4:$AC$1049,10,0)=0," ",VLOOKUP(D789,[1]Planta!$A$4:$AC$1049,10,0))</f>
        <v>GOBIERNO Y CONTROL FISCAL DEL DISTRITO</v>
      </c>
      <c r="H789" s="8">
        <f>VLOOKUP(VLOOKUP(D789,[1]Planta!$A$4:$AC$1049,4,0),[1]Cargos!$A$1:$K$33,6,0)</f>
        <v>3524263</v>
      </c>
      <c r="I789" s="9"/>
    </row>
    <row r="790" spans="1:9" ht="15" x14ac:dyDescent="0.2">
      <c r="A790" s="7" t="str">
        <f>VLOOKUP(D790,[1]Planta!$A$4:$AC$1049,4,0)</f>
        <v>PROFESIONAL UNIVERSITARIO 219 3</v>
      </c>
      <c r="B790" s="7" t="str">
        <f>TRIM(CONCATENATE(VLOOKUP(D790,[2]EMPLEOS!$J$9:$M$1054,3,0), " ", VLOOKUP(D790,[2]EMPLEOS!$J$9:$M$1054,4,0)))</f>
        <v>ROBAYO TORRES</v>
      </c>
      <c r="C790" s="7" t="str">
        <f>VLOOKUP(D790,[2]EMPLEOS!$J$9:$M$1054,2,0)</f>
        <v>LUIS FRANCISCO</v>
      </c>
      <c r="D790" s="12">
        <v>79393858</v>
      </c>
      <c r="E790" s="7" t="str">
        <f>VLOOKUP(VLOOKUP(D790,[1]Planta!$A$4:$AC$1049,16,0),[1]TipoVinculacion!$A$1:$C$6,3,0)</f>
        <v>Carrera Administrativa</v>
      </c>
      <c r="F790" s="7" t="str">
        <f>VLOOKUP(D790,[1]Planta!$A$4:$AC$1049,8,0)</f>
        <v>CONTADOR PUBLICO</v>
      </c>
      <c r="G790" s="7" t="str">
        <f>IF(VLOOKUP(D790,[1]Planta!$A$4:$AC$1049,10,0)=0," ",VLOOKUP(D790,[1]Planta!$A$4:$AC$1049,10,0))</f>
        <v>GERENCIA PÚBLICA CON ÉNFÁSIS EN CONTROL FISCAL; GESTION PUBLICA</v>
      </c>
      <c r="H790" s="8">
        <f>VLOOKUP(VLOOKUP(D790,[1]Planta!$A$4:$AC$1049,4,0),[1]Cargos!$A$1:$K$33,6,0)</f>
        <v>3524263</v>
      </c>
      <c r="I790" s="9"/>
    </row>
    <row r="791" spans="1:9" ht="15" x14ac:dyDescent="0.2">
      <c r="A791" s="7" t="str">
        <f>VLOOKUP(D791,[1]Planta!$A$4:$AC$1049,4,0)</f>
        <v>PROFESIONAL ESPECIALIZADO 222 7</v>
      </c>
      <c r="B791" s="7" t="str">
        <f>TRIM(CONCATENATE(VLOOKUP(D791,[2]EMPLEOS!$J$9:$M$1054,3,0), " ", VLOOKUP(D791,[2]EMPLEOS!$J$9:$M$1054,4,0)))</f>
        <v>SANCHEZ GAITAN</v>
      </c>
      <c r="C791" s="7" t="str">
        <f>VLOOKUP(D791,[2]EMPLEOS!$J$9:$M$1054,2,0)</f>
        <v>OSCAR</v>
      </c>
      <c r="D791" s="12">
        <v>79394142</v>
      </c>
      <c r="E791" s="7" t="str">
        <f>VLOOKUP(VLOOKUP(D791,[1]Planta!$A$4:$AC$1049,16,0),[1]TipoVinculacion!$A$1:$C$6,3,0)</f>
        <v>Carrera Administrativa</v>
      </c>
      <c r="F791" s="7" t="str">
        <f>VLOOKUP(D791,[1]Planta!$A$4:$AC$1049,8,0)</f>
        <v>INGENIERO CATASTRAL Y GEODESTA</v>
      </c>
      <c r="G791" s="7" t="str">
        <f>IF(VLOOKUP(D791,[1]Planta!$A$4:$AC$1049,10,0)=0," ",VLOOKUP(D791,[1]Planta!$A$4:$AC$1049,10,0))</f>
        <v>POLITICA SOCIAL</v>
      </c>
      <c r="H791" s="8">
        <f>VLOOKUP(VLOOKUP(D791,[1]Planta!$A$4:$AC$1049,4,0),[1]Cargos!$A$1:$K$33,6,0)</f>
        <v>4143561</v>
      </c>
      <c r="I791" s="9"/>
    </row>
    <row r="792" spans="1:9" ht="15" x14ac:dyDescent="0.2">
      <c r="A792" s="7" t="str">
        <f>VLOOKUP(D792,[1]Planta!$A$4:$AC$1049,4,0)</f>
        <v>ASESOR 105 1</v>
      </c>
      <c r="B792" s="7" t="str">
        <f>TRIM(CONCATENATE(VLOOKUP(D792,[2]EMPLEOS!$J$9:$M$1054,3,0), " ", VLOOKUP(D792,[2]EMPLEOS!$J$9:$M$1054,4,0)))</f>
        <v>ACEVEDO 0</v>
      </c>
      <c r="C792" s="7" t="str">
        <f>VLOOKUP(D792,[2]EMPLEOS!$J$9:$M$1054,2,0)</f>
        <v>JAIME</v>
      </c>
      <c r="D792" s="12">
        <v>79399483</v>
      </c>
      <c r="E792" s="7" t="str">
        <f>VLOOKUP(VLOOKUP(D792,[1]Planta!$A$4:$AC$1049,16,0),[1]TipoVinculacion!$A$1:$C$6,3,0)</f>
        <v>Libre Nombramiento y Remoción</v>
      </c>
      <c r="F792" s="7" t="str">
        <f>VLOOKUP(D792,[1]Planta!$A$4:$AC$1049,8,0)</f>
        <v>ABOGADO</v>
      </c>
      <c r="G792" s="7" t="str">
        <f>IF(VLOOKUP(D792,[1]Planta!$A$4:$AC$1049,10,0)=0," ",VLOOKUP(D792,[1]Planta!$A$4:$AC$1049,10,0))</f>
        <v>DERECHO ADMINISTRATIVO Y CONSTITUCIONAL; DERECHO DE POLICIA</v>
      </c>
      <c r="H792" s="8">
        <f>VLOOKUP(VLOOKUP(D792,[1]Planta!$A$4:$AC$1049,4,0),[1]Cargos!$A$1:$K$33,6,0)</f>
        <v>5736338</v>
      </c>
      <c r="I792" s="9"/>
    </row>
    <row r="793" spans="1:9" ht="15" x14ac:dyDescent="0.2">
      <c r="A793" s="7" t="str">
        <f>VLOOKUP(D793,[1]Planta!$A$4:$AC$1049,4,0)</f>
        <v>CONDUCTOR MECANICO 482 4</v>
      </c>
      <c r="B793" s="7" t="str">
        <f>TRIM(CONCATENATE(VLOOKUP(D793,[2]EMPLEOS!$J$9:$M$1054,3,0), " ", VLOOKUP(D793,[2]EMPLEOS!$J$9:$M$1054,4,0)))</f>
        <v>FORERO MARTINEZ</v>
      </c>
      <c r="C793" s="7" t="str">
        <f>VLOOKUP(D793,[2]EMPLEOS!$J$9:$M$1054,2,0)</f>
        <v>YADITH HERNANDO</v>
      </c>
      <c r="D793" s="12">
        <v>79401002</v>
      </c>
      <c r="E793" s="7" t="str">
        <f>VLOOKUP(VLOOKUP(D793,[1]Planta!$A$4:$AC$1049,16,0),[1]TipoVinculacion!$A$1:$C$6,3,0)</f>
        <v>Carrera Administrativa</v>
      </c>
      <c r="F793" s="7" t="str">
        <f>VLOOKUP(D793,[1]Planta!$A$4:$AC$1049,8,0)</f>
        <v>BACHILLER ACADEMICO</v>
      </c>
      <c r="G793" s="7" t="str">
        <f>IF(VLOOKUP(D793,[1]Planta!$A$4:$AC$1049,10,0)=0," ",VLOOKUP(D793,[1]Planta!$A$4:$AC$1049,10,0))</f>
        <v/>
      </c>
      <c r="H793" s="8">
        <f>VLOOKUP(VLOOKUP(D793,[1]Planta!$A$4:$AC$1049,4,0),[1]Cargos!$A$1:$K$33,6,0)</f>
        <v>1579261</v>
      </c>
      <c r="I793" s="9"/>
    </row>
    <row r="794" spans="1:9" ht="15" x14ac:dyDescent="0.2">
      <c r="A794" s="7" t="str">
        <f>VLOOKUP(D794,[1]Planta!$A$4:$AC$1049,4,0)</f>
        <v>PROFESIONAL ESPECIALIZADO 222 5</v>
      </c>
      <c r="B794" s="7" t="str">
        <f>TRIM(CONCATENATE(VLOOKUP(D794,[2]EMPLEOS!$J$9:$M$1054,3,0), " ", VLOOKUP(D794,[2]EMPLEOS!$J$9:$M$1054,4,0)))</f>
        <v>CORREA PIL</v>
      </c>
      <c r="C794" s="7" t="str">
        <f>VLOOKUP(D794,[2]EMPLEOS!$J$9:$M$1054,2,0)</f>
        <v>DAGOBERTO</v>
      </c>
      <c r="D794" s="12">
        <v>79402034</v>
      </c>
      <c r="E794" s="7" t="str">
        <f>VLOOKUP(VLOOKUP(D794,[1]Planta!$A$4:$AC$1049,16,0),[1]TipoVinculacion!$A$1:$C$6,3,0)</f>
        <v>Carrera Administrativa</v>
      </c>
      <c r="F794" s="7" t="str">
        <f>VLOOKUP(D794,[1]Planta!$A$4:$AC$1049,8,0)</f>
        <v>ECONOMISTA</v>
      </c>
      <c r="G794" s="7" t="str">
        <f>IF(VLOOKUP(D794,[1]Planta!$A$4:$AC$1049,10,0)=0," ",VLOOKUP(D794,[1]Planta!$A$4:$AC$1049,10,0))</f>
        <v>CONTROL INTERNO</v>
      </c>
      <c r="H794" s="8">
        <f>VLOOKUP(VLOOKUP(D794,[1]Planta!$A$4:$AC$1049,4,0),[1]Cargos!$A$1:$K$33,6,0)</f>
        <v>3834513</v>
      </c>
      <c r="I794" s="9"/>
    </row>
    <row r="795" spans="1:9" ht="15" x14ac:dyDescent="0.2">
      <c r="A795" s="7" t="str">
        <f>VLOOKUP(D795,[1]Planta!$A$4:$AC$1049,4,0)</f>
        <v>CONDUCTOR MECANICO 482 4</v>
      </c>
      <c r="B795" s="7" t="str">
        <f>TRIM(CONCATENATE(VLOOKUP(D795,[2]EMPLEOS!$J$9:$M$1054,3,0), " ", VLOOKUP(D795,[2]EMPLEOS!$J$9:$M$1054,4,0)))</f>
        <v>SANCHEZ DUQUE</v>
      </c>
      <c r="C795" s="7" t="str">
        <f>VLOOKUP(D795,[2]EMPLEOS!$J$9:$M$1054,2,0)</f>
        <v>CARLOS ALBERTO</v>
      </c>
      <c r="D795" s="12">
        <v>79404550</v>
      </c>
      <c r="E795" s="7" t="str">
        <f>VLOOKUP(VLOOKUP(D795,[1]Planta!$A$4:$AC$1049,16,0),[1]TipoVinculacion!$A$1:$C$6,3,0)</f>
        <v>Carrera Administrativa</v>
      </c>
      <c r="F795" s="7" t="str">
        <f>VLOOKUP(D795,[1]Planta!$A$4:$AC$1049,8,0)</f>
        <v>BACHILLER ACADEMICO</v>
      </c>
      <c r="G795" s="7" t="str">
        <f>IF(VLOOKUP(D795,[1]Planta!$A$4:$AC$1049,10,0)=0," ",VLOOKUP(D795,[1]Planta!$A$4:$AC$1049,10,0))</f>
        <v/>
      </c>
      <c r="H795" s="8">
        <f>VLOOKUP(VLOOKUP(D795,[1]Planta!$A$4:$AC$1049,4,0),[1]Cargos!$A$1:$K$33,6,0)</f>
        <v>1579261</v>
      </c>
      <c r="I795" s="9"/>
    </row>
    <row r="796" spans="1:9" ht="15" x14ac:dyDescent="0.2">
      <c r="A796" s="7" t="str">
        <f>VLOOKUP(D796,[1]Planta!$A$4:$AC$1049,4,0)</f>
        <v>GERENTE 039 1</v>
      </c>
      <c r="B796" s="7" t="str">
        <f>TRIM(CONCATENATE(VLOOKUP(D796,[2]EMPLEOS!$J$9:$M$1054,3,0), " ", VLOOKUP(D796,[2]EMPLEOS!$J$9:$M$1054,4,0)))</f>
        <v>CARDENAS PEÑA</v>
      </c>
      <c r="C796" s="7" t="str">
        <f>VLOOKUP(D796,[2]EMPLEOS!$J$9:$M$1054,2,0)</f>
        <v>FABIO ARMANDO</v>
      </c>
      <c r="D796" s="12">
        <v>79407063</v>
      </c>
      <c r="E796" s="7" t="str">
        <f>VLOOKUP(VLOOKUP(D796,[1]Planta!$A$4:$AC$1049,16,0),[1]TipoVinculacion!$A$1:$C$6,3,0)</f>
        <v>Libre Nombramiento y Remoción</v>
      </c>
      <c r="F796" s="7" t="str">
        <f>VLOOKUP(D796,[1]Planta!$A$4:$AC$1049,8,0)</f>
        <v>ECONOMISTA</v>
      </c>
      <c r="G796" s="7" t="str">
        <f>IF(VLOOKUP(D796,[1]Planta!$A$4:$AC$1049,10,0)=0," ",VLOOKUP(D796,[1]Planta!$A$4:$AC$1049,10,0))</f>
        <v>EVALUACION Y DESARROLLO DE PROYECTOS</v>
      </c>
      <c r="H796" s="8">
        <f>VLOOKUP(VLOOKUP(D796,[1]Planta!$A$4:$AC$1049,4,0),[1]Cargos!$A$1:$K$33,6,0)</f>
        <v>5736338</v>
      </c>
      <c r="I796" s="9"/>
    </row>
    <row r="797" spans="1:9" ht="15" x14ac:dyDescent="0.2">
      <c r="A797" s="7" t="str">
        <f>VLOOKUP(D797,[1]Planta!$A$4:$AC$1049,4,0)</f>
        <v>PROFESIONAL ESPECIALIZADO 222 7</v>
      </c>
      <c r="B797" s="7" t="str">
        <f>TRIM(CONCATENATE(VLOOKUP(D797,[2]EMPLEOS!$J$9:$M$1054,3,0), " ", VLOOKUP(D797,[2]EMPLEOS!$J$9:$M$1054,4,0)))</f>
        <v>CHINOME SOTO</v>
      </c>
      <c r="C797" s="7" t="str">
        <f>VLOOKUP(D797,[2]EMPLEOS!$J$9:$M$1054,2,0)</f>
        <v>ALEXANDER</v>
      </c>
      <c r="D797" s="12">
        <v>79408351</v>
      </c>
      <c r="E797" s="7" t="str">
        <f>VLOOKUP(VLOOKUP(D797,[1]Planta!$A$4:$AC$1049,16,0),[1]TipoVinculacion!$A$1:$C$6,3,0)</f>
        <v>Carrera Administrativa</v>
      </c>
      <c r="F797" s="7" t="str">
        <f>VLOOKUP(D797,[1]Planta!$A$4:$AC$1049,8,0)</f>
        <v>ABOGADO</v>
      </c>
      <c r="G797" s="7" t="str">
        <f>IF(VLOOKUP(D797,[1]Planta!$A$4:$AC$1049,10,0)=0," ",VLOOKUP(D797,[1]Planta!$A$4:$AC$1049,10,0))</f>
        <v>DERECHO ADMINISTRATIVO</v>
      </c>
      <c r="H797" s="8">
        <f>VLOOKUP(VLOOKUP(D797,[1]Planta!$A$4:$AC$1049,4,0),[1]Cargos!$A$1:$K$33,6,0)</f>
        <v>4143561</v>
      </c>
      <c r="I797" s="9"/>
    </row>
    <row r="798" spans="1:9" ht="15" x14ac:dyDescent="0.2">
      <c r="A798" s="7" t="str">
        <f>VLOOKUP(D798,[1]Planta!$A$4:$AC$1049,4,0)</f>
        <v>GERENTE 039 1</v>
      </c>
      <c r="B798" s="7" t="str">
        <f>TRIM(CONCATENATE(VLOOKUP(D798,[2]EMPLEOS!$J$9:$M$1054,3,0), " ", VLOOKUP(D798,[2]EMPLEOS!$J$9:$M$1054,4,0)))</f>
        <v>MENDEZ GARZÓN</v>
      </c>
      <c r="C798" s="7" t="str">
        <f>VLOOKUP(D798,[2]EMPLEOS!$J$9:$M$1054,2,0)</f>
        <v>JESUS EDUARDO</v>
      </c>
      <c r="D798" s="12">
        <v>79410371</v>
      </c>
      <c r="E798" s="7" t="str">
        <f>VLOOKUP(VLOOKUP(D798,[1]Planta!$A$4:$AC$1049,16,0),[1]TipoVinculacion!$A$1:$C$6,3,0)</f>
        <v>Libre Nombramiento y Remoción</v>
      </c>
      <c r="F798" s="7" t="str">
        <f>VLOOKUP(D798,[1]Planta!$A$4:$AC$1049,8,0)</f>
        <v>CONTADOR PUBLICO</v>
      </c>
      <c r="G798" s="7" t="str">
        <f>IF(VLOOKUP(D798,[1]Planta!$A$4:$AC$1049,10,0)=0," ",VLOOKUP(D798,[1]Planta!$A$4:$AC$1049,10,0))</f>
        <v>CIENCIAS FISCALES</v>
      </c>
      <c r="H798" s="8">
        <f>VLOOKUP(VLOOKUP(D798,[1]Planta!$A$4:$AC$1049,4,0),[1]Cargos!$A$1:$K$33,6,0)</f>
        <v>5736338</v>
      </c>
      <c r="I798" s="9"/>
    </row>
    <row r="799" spans="1:9" ht="15" x14ac:dyDescent="0.2">
      <c r="A799" s="7" t="str">
        <f>VLOOKUP(D799,[1]Planta!$A$4:$AC$1049,4,0)</f>
        <v>GERENTE 039 1</v>
      </c>
      <c r="B799" s="7" t="str">
        <f>TRIM(CONCATENATE(VLOOKUP(D799,[2]EMPLEOS!$J$9:$M$1054,3,0), " ", VLOOKUP(D799,[2]EMPLEOS!$J$9:$M$1054,4,0)))</f>
        <v>CHIQUIZA AREVALO</v>
      </c>
      <c r="C799" s="7" t="str">
        <f>VLOOKUP(D799,[2]EMPLEOS!$J$9:$M$1054,2,0)</f>
        <v>LUIS EDUARDO</v>
      </c>
      <c r="D799" s="12">
        <v>79411174</v>
      </c>
      <c r="E799" s="7" t="str">
        <f>VLOOKUP(VLOOKUP(D799,[1]Planta!$A$4:$AC$1049,16,0),[1]TipoVinculacion!$A$1:$C$6,3,0)</f>
        <v>Libre Nombramiento y Remoción</v>
      </c>
      <c r="F799" s="7" t="str">
        <f>VLOOKUP(D799,[1]Planta!$A$4:$AC$1049,8,0)</f>
        <v>ABOGADO</v>
      </c>
      <c r="G799" s="7" t="str">
        <f>IF(VLOOKUP(D799,[1]Planta!$A$4:$AC$1049,10,0)=0," ",VLOOKUP(D799,[1]Planta!$A$4:$AC$1049,10,0))</f>
        <v>DERECHO PENAL Y CIENCIAS FORENSES; INSTITUCIONES JURIDICO PROCESALES; DERECHO ADMINISTRATIVO</v>
      </c>
      <c r="H799" s="8">
        <f>VLOOKUP(VLOOKUP(D799,[1]Planta!$A$4:$AC$1049,4,0),[1]Cargos!$A$1:$K$33,6,0)</f>
        <v>5736338</v>
      </c>
      <c r="I799" s="9"/>
    </row>
    <row r="800" spans="1:9" ht="15" x14ac:dyDescent="0.2">
      <c r="A800" s="7" t="str">
        <f>VLOOKUP(D800,[1]Planta!$A$4:$AC$1049,4,0)</f>
        <v>CONDUCTOR MECANICO 482 4</v>
      </c>
      <c r="B800" s="7" t="str">
        <f>TRIM(CONCATENATE(VLOOKUP(D800,[2]EMPLEOS!$J$9:$M$1054,3,0), " ", VLOOKUP(D800,[2]EMPLEOS!$J$9:$M$1054,4,0)))</f>
        <v>MARTINEZ MARENTES</v>
      </c>
      <c r="C800" s="7" t="str">
        <f>VLOOKUP(D800,[2]EMPLEOS!$J$9:$M$1054,2,0)</f>
        <v>MIGUEL</v>
      </c>
      <c r="D800" s="12">
        <v>79413707</v>
      </c>
      <c r="E800" s="7" t="str">
        <f>VLOOKUP(VLOOKUP(D800,[1]Planta!$A$4:$AC$1049,16,0),[1]TipoVinculacion!$A$1:$C$6,3,0)</f>
        <v>Carrera Administrativa</v>
      </c>
      <c r="F800" s="7" t="str">
        <f>VLOOKUP(D800,[1]Planta!$A$4:$AC$1049,8,0)</f>
        <v>BACHILLER ACADEMICO</v>
      </c>
      <c r="G800" s="7" t="str">
        <f>IF(VLOOKUP(D800,[1]Planta!$A$4:$AC$1049,10,0)=0," ",VLOOKUP(D800,[1]Planta!$A$4:$AC$1049,10,0))</f>
        <v/>
      </c>
      <c r="H800" s="8">
        <f>VLOOKUP(VLOOKUP(D800,[1]Planta!$A$4:$AC$1049,4,0),[1]Cargos!$A$1:$K$33,6,0)</f>
        <v>1579261</v>
      </c>
      <c r="I800" s="9"/>
    </row>
    <row r="801" spans="1:9" ht="15" x14ac:dyDescent="0.2">
      <c r="A801" s="7" t="str">
        <f>VLOOKUP(D801,[1]Planta!$A$4:$AC$1049,4,0)</f>
        <v>PROFESIONAL ESPECIALIZADO 222 7</v>
      </c>
      <c r="B801" s="7" t="str">
        <f>TRIM(CONCATENATE(VLOOKUP(D801,[2]EMPLEOS!$J$9:$M$1054,3,0), " ", VLOOKUP(D801,[2]EMPLEOS!$J$9:$M$1054,4,0)))</f>
        <v>AYALA SANTAMARIA</v>
      </c>
      <c r="C801" s="7" t="str">
        <f>VLOOKUP(D801,[2]EMPLEOS!$J$9:$M$1054,2,0)</f>
        <v>FABIO</v>
      </c>
      <c r="D801" s="12">
        <v>79414505</v>
      </c>
      <c r="E801" s="7" t="str">
        <f>VLOOKUP(VLOOKUP(D801,[1]Planta!$A$4:$AC$1049,16,0),[1]TipoVinculacion!$A$1:$C$6,3,0)</f>
        <v>Carrera Administrativa</v>
      </c>
      <c r="F801" s="7" t="str">
        <f>VLOOKUP(D801,[1]Planta!$A$4:$AC$1049,8,0)</f>
        <v>ARQUITECTO</v>
      </c>
      <c r="G801" s="7" t="str">
        <f>IF(VLOOKUP(D801,[1]Planta!$A$4:$AC$1049,10,0)=0," ",VLOOKUP(D801,[1]Planta!$A$4:$AC$1049,10,0))</f>
        <v/>
      </c>
      <c r="H801" s="8">
        <f>VLOOKUP(VLOOKUP(D801,[1]Planta!$A$4:$AC$1049,4,0),[1]Cargos!$A$1:$K$33,6,0)</f>
        <v>4143561</v>
      </c>
      <c r="I801" s="9"/>
    </row>
    <row r="802" spans="1:9" ht="15" x14ac:dyDescent="0.2">
      <c r="A802" s="7" t="str">
        <f>VLOOKUP(D802,[1]Planta!$A$4:$AC$1049,4,0)</f>
        <v>SUBDIRECTOR TECNICO 068 3</v>
      </c>
      <c r="B802" s="7" t="str">
        <f>TRIM(CONCATENATE(VLOOKUP(D802,[2]EMPLEOS!$J$9:$M$1054,3,0), " ", VLOOKUP(D802,[2]EMPLEOS!$J$9:$M$1054,4,0)))</f>
        <v>LEON TORRES</v>
      </c>
      <c r="C802" s="7" t="str">
        <f>VLOOKUP(D802,[2]EMPLEOS!$J$9:$M$1054,2,0)</f>
        <v>HENRY</v>
      </c>
      <c r="D802" s="12">
        <v>79420962</v>
      </c>
      <c r="E802" s="7" t="str">
        <f>VLOOKUP(VLOOKUP(D802,[1]Planta!$A$4:$AC$1049,16,0),[1]TipoVinculacion!$A$1:$C$6,3,0)</f>
        <v>Libre Nombramiento y Remoción</v>
      </c>
      <c r="F802" s="7" t="str">
        <f>VLOOKUP(D802,[1]Planta!$A$4:$AC$1049,8,0)</f>
        <v>ECONOMISTA</v>
      </c>
      <c r="G802" s="7" t="str">
        <f>IF(VLOOKUP(D802,[1]Planta!$A$4:$AC$1049,10,0)=0," ",VLOOKUP(D802,[1]Planta!$A$4:$AC$1049,10,0))</f>
        <v>MG. CIENCIAS FINANCIERAS Y DE SISTEMAS</v>
      </c>
      <c r="H802" s="8">
        <f>VLOOKUP(VLOOKUP(D802,[1]Planta!$A$4:$AC$1049,4,0),[1]Cargos!$A$1:$K$33,6,0)</f>
        <v>6989664</v>
      </c>
      <c r="I802" s="9"/>
    </row>
    <row r="803" spans="1:9" ht="15" x14ac:dyDescent="0.2">
      <c r="A803" s="7" t="str">
        <f>VLOOKUP(D803,[1]Planta!$A$4:$AC$1049,4,0)</f>
        <v>CONDUCTOR MECANICO 482 4</v>
      </c>
      <c r="B803" s="7" t="str">
        <f>TRIM(CONCATENATE(VLOOKUP(D803,[2]EMPLEOS!$J$9:$M$1054,3,0), " ", VLOOKUP(D803,[2]EMPLEOS!$J$9:$M$1054,4,0)))</f>
        <v>BUSTOS SANCHEZ</v>
      </c>
      <c r="C803" s="7" t="str">
        <f>VLOOKUP(D803,[2]EMPLEOS!$J$9:$M$1054,2,0)</f>
        <v>NESTOR DAVID</v>
      </c>
      <c r="D803" s="12">
        <v>79422754</v>
      </c>
      <c r="E803" s="7" t="str">
        <f>VLOOKUP(VLOOKUP(D803,[1]Planta!$A$4:$AC$1049,16,0),[1]TipoVinculacion!$A$1:$C$6,3,0)</f>
        <v>Carrera Administrativa</v>
      </c>
      <c r="F803" s="7" t="str">
        <f>VLOOKUP(D803,[1]Planta!$A$4:$AC$1049,8,0)</f>
        <v>BACHILLER</v>
      </c>
      <c r="G803" s="7" t="str">
        <f>IF(VLOOKUP(D803,[1]Planta!$A$4:$AC$1049,10,0)=0," ",VLOOKUP(D803,[1]Planta!$A$4:$AC$1049,10,0))</f>
        <v/>
      </c>
      <c r="H803" s="8">
        <f>VLOOKUP(VLOOKUP(D803,[1]Planta!$A$4:$AC$1049,4,0),[1]Cargos!$A$1:$K$33,6,0)</f>
        <v>1579261</v>
      </c>
      <c r="I803" s="9"/>
    </row>
    <row r="804" spans="1:9" ht="15" x14ac:dyDescent="0.2">
      <c r="A804" s="7" t="str">
        <f>VLOOKUP(D804,[1]Planta!$A$4:$AC$1049,4,0)</f>
        <v>PROFESIONAL UNIVERSITARIO 219 3</v>
      </c>
      <c r="B804" s="7" t="str">
        <f>TRIM(CONCATENATE(VLOOKUP(D804,[2]EMPLEOS!$J$9:$M$1054,3,0), " ", VLOOKUP(D804,[2]EMPLEOS!$J$9:$M$1054,4,0)))</f>
        <v>CASTELLANOS CASTILLO</v>
      </c>
      <c r="C804" s="7" t="str">
        <f>VLOOKUP(D804,[2]EMPLEOS!$J$9:$M$1054,2,0)</f>
        <v>CARLOS ITALO</v>
      </c>
      <c r="D804" s="12">
        <v>79423427</v>
      </c>
      <c r="E804" s="7" t="str">
        <f>VLOOKUP(VLOOKUP(D804,[1]Planta!$A$4:$AC$1049,16,0),[1]TipoVinculacion!$A$1:$C$6,3,0)</f>
        <v>Carrera Administrativa</v>
      </c>
      <c r="F804" s="7" t="str">
        <f>VLOOKUP(D804,[1]Planta!$A$4:$AC$1049,8,0)</f>
        <v>PSICOLOGIA SOCIAL COMUNITARIA</v>
      </c>
      <c r="G804" s="7" t="str">
        <f>IF(VLOOKUP(D804,[1]Planta!$A$4:$AC$1049,10,0)=0," ",VLOOKUP(D804,[1]Planta!$A$4:$AC$1049,10,0))</f>
        <v>PSICOLOGIA ORGANIZACIONAL</v>
      </c>
      <c r="H804" s="8">
        <f>VLOOKUP(VLOOKUP(D804,[1]Planta!$A$4:$AC$1049,4,0),[1]Cargos!$A$1:$K$33,6,0)</f>
        <v>3524263</v>
      </c>
      <c r="I804" s="9"/>
    </row>
    <row r="805" spans="1:9" ht="15" x14ac:dyDescent="0.2">
      <c r="A805" s="7" t="str">
        <f>VLOOKUP(D805,[1]Planta!$A$4:$AC$1049,4,0)</f>
        <v>PROFESIONAL ESPECIALIZADO 222 9</v>
      </c>
      <c r="B805" s="7" t="str">
        <f>TRIM(CONCATENATE(VLOOKUP(D805,[2]EMPLEOS!$J$9:$M$1054,3,0), " ", VLOOKUP(D805,[2]EMPLEOS!$J$9:$M$1054,4,0)))</f>
        <v>MURILLO ALFONSO</v>
      </c>
      <c r="C805" s="7" t="str">
        <f>VLOOKUP(D805,[2]EMPLEOS!$J$9:$M$1054,2,0)</f>
        <v>ALVARO</v>
      </c>
      <c r="D805" s="12">
        <v>79426810</v>
      </c>
      <c r="E805" s="7" t="str">
        <f>VLOOKUP(VLOOKUP(D805,[1]Planta!$A$4:$AC$1049,16,0),[1]TipoVinculacion!$A$1:$C$6,3,0)</f>
        <v>Carrera Administrativa</v>
      </c>
      <c r="F805" s="7" t="str">
        <f>VLOOKUP(D805,[1]Planta!$A$4:$AC$1049,8,0)</f>
        <v>ECONOMISTA</v>
      </c>
      <c r="G805" s="7" t="str">
        <f>IF(VLOOKUP(D805,[1]Planta!$A$4:$AC$1049,10,0)=0," ",VLOOKUP(D805,[1]Planta!$A$4:$AC$1049,10,0))</f>
        <v>ANALISIS Y ADMON. FINANCIERA; CONTROL FISCAL; DERECHO PUBLICO</v>
      </c>
      <c r="H805" s="8">
        <f>VLOOKUP(VLOOKUP(D805,[1]Planta!$A$4:$AC$1049,4,0),[1]Cargos!$A$1:$K$33,6,0)</f>
        <v>4815431</v>
      </c>
      <c r="I805" s="9"/>
    </row>
    <row r="806" spans="1:9" ht="15" x14ac:dyDescent="0.2">
      <c r="A806" s="7" t="str">
        <f>VLOOKUP(D806,[1]Planta!$A$4:$AC$1049,4,0)</f>
        <v>GERENTE 039 2</v>
      </c>
      <c r="B806" s="7" t="str">
        <f>TRIM(CONCATENATE(VLOOKUP(D806,[2]EMPLEOS!$J$9:$M$1054,3,0), " ", VLOOKUP(D806,[2]EMPLEOS!$J$9:$M$1054,4,0)))</f>
        <v>ROBLES RUBIANO</v>
      </c>
      <c r="C806" s="7" t="str">
        <f>VLOOKUP(D806,[2]EMPLEOS!$J$9:$M$1054,2,0)</f>
        <v>LUIS YOBANY</v>
      </c>
      <c r="D806" s="12">
        <v>79428028</v>
      </c>
      <c r="E806" s="7" t="str">
        <f>VLOOKUP(VLOOKUP(D806,[1]Planta!$A$4:$AC$1049,16,0),[1]TipoVinculacion!$A$1:$C$6,3,0)</f>
        <v>Libre Nombramiento y Remoción</v>
      </c>
      <c r="F806" s="7" t="str">
        <f>VLOOKUP(D806,[1]Planta!$A$4:$AC$1049,8,0)</f>
        <v>ABOGADO</v>
      </c>
      <c r="G806" s="7" t="str">
        <f>IF(VLOOKUP(D806,[1]Planta!$A$4:$AC$1049,10,0)=0," ",VLOOKUP(D806,[1]Planta!$A$4:$AC$1049,10,0))</f>
        <v>GESTION PUBLICA; GERENCIA EN COMERCIO INTERNACIONAL</v>
      </c>
      <c r="H806" s="8">
        <f>VLOOKUP(VLOOKUP(D806,[1]Planta!$A$4:$AC$1049,4,0),[1]Cargos!$A$1:$K$33,6,0)</f>
        <v>6823634</v>
      </c>
      <c r="I806" s="9"/>
    </row>
    <row r="807" spans="1:9" ht="15" x14ac:dyDescent="0.2">
      <c r="A807" s="7" t="str">
        <f>VLOOKUP(D807,[1]Planta!$A$4:$AC$1049,4,0)</f>
        <v>TECNICO OPERATIVO 314 5</v>
      </c>
      <c r="B807" s="7" t="str">
        <f>TRIM(CONCATENATE(VLOOKUP(D807,[2]EMPLEOS!$J$9:$M$1054,3,0), " ", VLOOKUP(D807,[2]EMPLEOS!$J$9:$M$1054,4,0)))</f>
        <v>OVALLE VALERO</v>
      </c>
      <c r="C807" s="7" t="str">
        <f>VLOOKUP(D807,[2]EMPLEOS!$J$9:$M$1054,2,0)</f>
        <v>MILLER HUMBERTO</v>
      </c>
      <c r="D807" s="12">
        <v>79435105</v>
      </c>
      <c r="E807" s="7" t="str">
        <f>VLOOKUP(VLOOKUP(D807,[1]Planta!$A$4:$AC$1049,16,0),[1]TipoVinculacion!$A$1:$C$6,3,0)</f>
        <v>Provisional</v>
      </c>
      <c r="F807" s="7" t="str">
        <f>VLOOKUP(D807,[1]Planta!$A$4:$AC$1049,8,0)</f>
        <v>TECNOLOGO EN ADMINISTRACION DE EMPRESAS</v>
      </c>
      <c r="G807" s="7" t="str">
        <f>IF(VLOOKUP(D807,[1]Planta!$A$4:$AC$1049,10,0)=0," ",VLOOKUP(D807,[1]Planta!$A$4:$AC$1049,10,0))</f>
        <v/>
      </c>
      <c r="H807" s="8">
        <f>VLOOKUP(VLOOKUP(D807,[1]Planta!$A$4:$AC$1049,4,0),[1]Cargos!$A$1:$K$33,6,0)</f>
        <v>2517786</v>
      </c>
      <c r="I807" s="9"/>
    </row>
    <row r="808" spans="1:9" ht="15" x14ac:dyDescent="0.2">
      <c r="A808" s="7" t="str">
        <f>VLOOKUP(D808,[1]Planta!$A$4:$AC$1049,4,0)</f>
        <v>PROFESIONAL ESPECIALIZADO 222 7</v>
      </c>
      <c r="B808" s="7" t="str">
        <f>TRIM(CONCATENATE(VLOOKUP(D808,[2]EMPLEOS!$J$9:$M$1054,3,0), " ", VLOOKUP(D808,[2]EMPLEOS!$J$9:$M$1054,4,0)))</f>
        <v>PARRA RODRIGUEZ</v>
      </c>
      <c r="C808" s="7" t="str">
        <f>VLOOKUP(D808,[2]EMPLEOS!$J$9:$M$1054,2,0)</f>
        <v>CESAR AUGUSTO</v>
      </c>
      <c r="D808" s="12">
        <v>79436806</v>
      </c>
      <c r="E808" s="7" t="str">
        <f>VLOOKUP(VLOOKUP(D808,[1]Planta!$A$4:$AC$1049,16,0),[1]TipoVinculacion!$A$1:$C$6,3,0)</f>
        <v>Carrera Administrativa</v>
      </c>
      <c r="F808" s="7" t="str">
        <f>VLOOKUP(D808,[1]Planta!$A$4:$AC$1049,8,0)</f>
        <v>CONTADOR PUBLICO</v>
      </c>
      <c r="G808" s="7" t="str">
        <f>IF(VLOOKUP(D808,[1]Planta!$A$4:$AC$1049,10,0)=0," ",VLOOKUP(D808,[1]Planta!$A$4:$AC$1049,10,0))</f>
        <v>REVISORIA FISCAL; FINANZAS PUBLICAS</v>
      </c>
      <c r="H808" s="8">
        <f>VLOOKUP(VLOOKUP(D808,[1]Planta!$A$4:$AC$1049,4,0),[1]Cargos!$A$1:$K$33,6,0)</f>
        <v>4143561</v>
      </c>
      <c r="I808" s="9"/>
    </row>
    <row r="809" spans="1:9" ht="15" x14ac:dyDescent="0.2">
      <c r="A809" s="7" t="str">
        <f>VLOOKUP(D809,[1]Planta!$A$4:$AC$1049,4,0)</f>
        <v>SUBDIRECTOR TECNICO 068 3</v>
      </c>
      <c r="B809" s="7" t="str">
        <f>TRIM(CONCATENATE(VLOOKUP(D809,[2]EMPLEOS!$J$9:$M$1054,3,0), " ", VLOOKUP(D809,[2]EMPLEOS!$J$9:$M$1054,4,0)))</f>
        <v>ROMERO ANGEL</v>
      </c>
      <c r="C809" s="7" t="str">
        <f>VLOOKUP(D809,[2]EMPLEOS!$J$9:$M$1054,2,0)</f>
        <v>RODOLFO</v>
      </c>
      <c r="D809" s="12">
        <v>79436947</v>
      </c>
      <c r="E809" s="7" t="str">
        <f>VLOOKUP(VLOOKUP(D809,[1]Planta!$A$4:$AC$1049,16,0),[1]TipoVinculacion!$A$1:$C$6,3,0)</f>
        <v>Carrera Administrativa</v>
      </c>
      <c r="F809" s="7" t="str">
        <f>VLOOKUP(D809,[1]Planta!$A$4:$AC$1049,8,0)</f>
        <v>INGENIERO DE SISTEMAS</v>
      </c>
      <c r="G809" s="7" t="str">
        <f>IF(VLOOKUP(D809,[1]Planta!$A$4:$AC$1049,10,0)=0," ",VLOOKUP(D809,[1]Planta!$A$4:$AC$1049,10,0))</f>
        <v>AUDITORIA DE SISTEMAS</v>
      </c>
      <c r="H809" s="8">
        <f>VLOOKUP(VLOOKUP(D809,[1]Planta!$A$4:$AC$1049,4,0),[1]Cargos!$A$1:$K$33,6,0)</f>
        <v>6989664</v>
      </c>
      <c r="I809" s="9"/>
    </row>
    <row r="810" spans="1:9" ht="15" x14ac:dyDescent="0.2">
      <c r="A810" s="7" t="str">
        <f>VLOOKUP(D810,[1]Planta!$A$4:$AC$1049,4,0)</f>
        <v>PROFESIONAL ESPECIALIZADO 222 5</v>
      </c>
      <c r="B810" s="7" t="str">
        <f>TRIM(CONCATENATE(VLOOKUP(D810,[2]EMPLEOS!$J$9:$M$1054,3,0), " ", VLOOKUP(D810,[2]EMPLEOS!$J$9:$M$1054,4,0)))</f>
        <v>GARZON CUERVO</v>
      </c>
      <c r="C810" s="7" t="str">
        <f>VLOOKUP(D810,[2]EMPLEOS!$J$9:$M$1054,2,0)</f>
        <v>CAMILO</v>
      </c>
      <c r="D810" s="12">
        <v>79443513</v>
      </c>
      <c r="E810" s="7" t="str">
        <f>VLOOKUP(VLOOKUP(D810,[1]Planta!$A$4:$AC$1049,16,0),[1]TipoVinculacion!$A$1:$C$6,3,0)</f>
        <v>Carrera Administrativa</v>
      </c>
      <c r="F810" s="7" t="str">
        <f>VLOOKUP(D810,[1]Planta!$A$4:$AC$1049,8,0)</f>
        <v>ADMINISTRADOR PUBLICO</v>
      </c>
      <c r="G810" s="7" t="str">
        <f>IF(VLOOKUP(D810,[1]Planta!$A$4:$AC$1049,10,0)=0," ",VLOOKUP(D810,[1]Planta!$A$4:$AC$1049,10,0))</f>
        <v>PROYECTOS DE DESARROLLO</v>
      </c>
      <c r="H810" s="8">
        <f>VLOOKUP(VLOOKUP(D810,[1]Planta!$A$4:$AC$1049,4,0),[1]Cargos!$A$1:$K$33,6,0)</f>
        <v>3834513</v>
      </c>
      <c r="I810" s="9"/>
    </row>
    <row r="811" spans="1:9" ht="15" x14ac:dyDescent="0.2">
      <c r="A811" s="7" t="str">
        <f>VLOOKUP(D811,[1]Planta!$A$4:$AC$1049,4,0)</f>
        <v>PROFESIONAL ESPECIALIZADO 222 7</v>
      </c>
      <c r="B811" s="7" t="str">
        <f>TRIM(CONCATENATE(VLOOKUP(D811,[2]EMPLEOS!$J$9:$M$1054,3,0), " ", VLOOKUP(D811,[2]EMPLEOS!$J$9:$M$1054,4,0)))</f>
        <v>RAMIREZ MARTINEZ</v>
      </c>
      <c r="C811" s="7" t="str">
        <f>VLOOKUP(D811,[2]EMPLEOS!$J$9:$M$1054,2,0)</f>
        <v>HECTOR ALFONSO</v>
      </c>
      <c r="D811" s="12">
        <v>79444244</v>
      </c>
      <c r="E811" s="7" t="str">
        <f>VLOOKUP(VLOOKUP(D811,[1]Planta!$A$4:$AC$1049,16,0),[1]TipoVinculacion!$A$1:$C$6,3,0)</f>
        <v>Carrera Administrativa</v>
      </c>
      <c r="F811" s="7" t="str">
        <f>VLOOKUP(D811,[1]Planta!$A$4:$AC$1049,8,0)</f>
        <v>ABOGADO</v>
      </c>
      <c r="G811" s="7" t="str">
        <f>IF(VLOOKUP(D811,[1]Planta!$A$4:$AC$1049,10,0)=0," ",VLOOKUP(D811,[1]Planta!$A$4:$AC$1049,10,0))</f>
        <v>DERECHO COMERCIAL</v>
      </c>
      <c r="H811" s="8">
        <f>VLOOKUP(VLOOKUP(D811,[1]Planta!$A$4:$AC$1049,4,0),[1]Cargos!$A$1:$K$33,6,0)</f>
        <v>4143561</v>
      </c>
      <c r="I811" s="9"/>
    </row>
    <row r="812" spans="1:9" ht="15" x14ac:dyDescent="0.2">
      <c r="A812" s="7" t="str">
        <f>VLOOKUP(D812,[1]Planta!$A$4:$AC$1049,4,0)</f>
        <v>TECNICO OPERATIVO 314 5</v>
      </c>
      <c r="B812" s="7" t="str">
        <f>TRIM(CONCATENATE(VLOOKUP(D812,[2]EMPLEOS!$J$9:$M$1054,3,0), " ", VLOOKUP(D812,[2]EMPLEOS!$J$9:$M$1054,4,0)))</f>
        <v>JUYO GARNICA</v>
      </c>
      <c r="C812" s="7" t="str">
        <f>VLOOKUP(D812,[2]EMPLEOS!$J$9:$M$1054,2,0)</f>
        <v>JOSE LUIS</v>
      </c>
      <c r="D812" s="12">
        <v>79451790</v>
      </c>
      <c r="E812" s="7" t="str">
        <f>VLOOKUP(VLOOKUP(D812,[1]Planta!$A$4:$AC$1049,16,0),[1]TipoVinculacion!$A$1:$C$6,3,0)</f>
        <v>Carrera Administrativa</v>
      </c>
      <c r="F812" s="7" t="str">
        <f>VLOOKUP(D812,[1]Planta!$A$4:$AC$1049,8,0)</f>
        <v>TECNICO EN SISTEMAS Y COMPUTACION</v>
      </c>
      <c r="G812" s="7" t="str">
        <f>IF(VLOOKUP(D812,[1]Planta!$A$4:$AC$1049,10,0)=0," ",VLOOKUP(D812,[1]Planta!$A$4:$AC$1049,10,0))</f>
        <v/>
      </c>
      <c r="H812" s="8">
        <f>VLOOKUP(VLOOKUP(D812,[1]Planta!$A$4:$AC$1049,4,0),[1]Cargos!$A$1:$K$33,6,0)</f>
        <v>2517786</v>
      </c>
      <c r="I812" s="9"/>
    </row>
    <row r="813" spans="1:9" ht="15" x14ac:dyDescent="0.2">
      <c r="A813" s="7" t="str">
        <f>VLOOKUP(D813,[1]Planta!$A$4:$AC$1049,4,0)</f>
        <v>GERENTE 039 2</v>
      </c>
      <c r="B813" s="7" t="str">
        <f>TRIM(CONCATENATE(VLOOKUP(D813,[2]EMPLEOS!$J$9:$M$1054,3,0), " ", VLOOKUP(D813,[2]EMPLEOS!$J$9:$M$1054,4,0)))</f>
        <v>LOPEZ 0</v>
      </c>
      <c r="C813" s="7" t="str">
        <f>VLOOKUP(D813,[2]EMPLEOS!$J$9:$M$1054,2,0)</f>
        <v xml:space="preserve">OMAR  </v>
      </c>
      <c r="D813" s="12">
        <v>79452739</v>
      </c>
      <c r="E813" s="7" t="str">
        <f>VLOOKUP(VLOOKUP(D813,[1]Planta!$A$4:$AC$1049,16,0),[1]TipoVinculacion!$A$1:$C$6,3,0)</f>
        <v>Libre Nombramiento y Remoción</v>
      </c>
      <c r="F813" s="7" t="str">
        <f>VLOOKUP(D813,[1]Planta!$A$4:$AC$1049,8,0)</f>
        <v>ABOGADO; COMUNICADOR SOCIAL - PERIODISTA</v>
      </c>
      <c r="G813" s="7" t="str">
        <f>IF(VLOOKUP(D813,[1]Planta!$A$4:$AC$1049,10,0)=0," ",VLOOKUP(D813,[1]Planta!$A$4:$AC$1049,10,0))</f>
        <v>DERECHO ADMINISTRATIVO;GERENCIA DEL TALENTO HUMANO</v>
      </c>
      <c r="H813" s="8">
        <f>VLOOKUP(VLOOKUP(D813,[1]Planta!$A$4:$AC$1049,4,0),[1]Cargos!$A$1:$K$33,6,0)</f>
        <v>6823634</v>
      </c>
      <c r="I813" s="9"/>
    </row>
    <row r="814" spans="1:9" ht="15" x14ac:dyDescent="0.2">
      <c r="A814" s="7" t="str">
        <f>VLOOKUP(D814,[1]Planta!$A$4:$AC$1049,4,0)</f>
        <v>PROFESIONAL ESPECIALIZADO 222 7</v>
      </c>
      <c r="B814" s="7" t="str">
        <f>TRIM(CONCATENATE(VLOOKUP(D814,[2]EMPLEOS!$J$9:$M$1054,3,0), " ", VLOOKUP(D814,[2]EMPLEOS!$J$9:$M$1054,4,0)))</f>
        <v>ARIAS ALBAÑIL</v>
      </c>
      <c r="C814" s="7" t="str">
        <f>VLOOKUP(D814,[2]EMPLEOS!$J$9:$M$1054,2,0)</f>
        <v>MIGUEL ANGEL</v>
      </c>
      <c r="D814" s="12">
        <v>79458115</v>
      </c>
      <c r="E814" s="7" t="str">
        <f>VLOOKUP(VLOOKUP(D814,[1]Planta!$A$4:$AC$1049,16,0),[1]TipoVinculacion!$A$1:$C$6,3,0)</f>
        <v>Carrera Administrativa</v>
      </c>
      <c r="F814" s="7" t="str">
        <f>VLOOKUP(D814,[1]Planta!$A$4:$AC$1049,8,0)</f>
        <v>LICENCIADO EN MUSICA</v>
      </c>
      <c r="G814" s="7" t="str">
        <f>IF(VLOOKUP(D814,[1]Planta!$A$4:$AC$1049,10,0)=0," ",VLOOKUP(D814,[1]Planta!$A$4:$AC$1049,10,0))</f>
        <v>MAGISTER EN EDUCACION</v>
      </c>
      <c r="H814" s="8">
        <f>VLOOKUP(VLOOKUP(D814,[1]Planta!$A$4:$AC$1049,4,0),[1]Cargos!$A$1:$K$33,6,0)</f>
        <v>4143561</v>
      </c>
      <c r="I814" s="9"/>
    </row>
    <row r="815" spans="1:9" ht="15" x14ac:dyDescent="0.2">
      <c r="A815" s="7" t="str">
        <f>VLOOKUP(D815,[1]Planta!$A$4:$AC$1049,4,0)</f>
        <v>PROFESIONAL UNIVERSITARIO 219 1</v>
      </c>
      <c r="B815" s="7" t="str">
        <f>TRIM(CONCATENATE(VLOOKUP(D815,[2]EMPLEOS!$J$9:$M$1054,3,0), " ", VLOOKUP(D815,[2]EMPLEOS!$J$9:$M$1054,4,0)))</f>
        <v>NIÑO BETANCOURT</v>
      </c>
      <c r="C815" s="7" t="str">
        <f>VLOOKUP(D815,[2]EMPLEOS!$J$9:$M$1054,2,0)</f>
        <v>MARCO JAVIER</v>
      </c>
      <c r="D815" s="12">
        <v>79465761</v>
      </c>
      <c r="E815" s="7" t="str">
        <f>VLOOKUP(VLOOKUP(D815,[1]Planta!$A$4:$AC$1049,16,0),[1]TipoVinculacion!$A$1:$C$6,3,0)</f>
        <v>Carrera Administrativa</v>
      </c>
      <c r="F815" s="7" t="str">
        <f>VLOOKUP(D815,[1]Planta!$A$4:$AC$1049,8,0)</f>
        <v>INGENIERO DE SISTEMAS</v>
      </c>
      <c r="G815" s="7" t="str">
        <f>IF(VLOOKUP(D815,[1]Planta!$A$4:$AC$1049,10,0)=0," ",VLOOKUP(D815,[1]Planta!$A$4:$AC$1049,10,0))</f>
        <v>INGENERIA DE SOFTWARE</v>
      </c>
      <c r="H815" s="8">
        <f>VLOOKUP(VLOOKUP(D815,[1]Planta!$A$4:$AC$1049,4,0),[1]Cargos!$A$1:$K$33,6,0)</f>
        <v>3249703</v>
      </c>
      <c r="I815" s="9"/>
    </row>
    <row r="816" spans="1:9" ht="15" x14ac:dyDescent="0.2">
      <c r="A816" s="7" t="str">
        <f>VLOOKUP(D816,[1]Planta!$A$4:$AC$1049,4,0)</f>
        <v>GERENTE 039 1</v>
      </c>
      <c r="B816" s="7" t="str">
        <f>TRIM(CONCATENATE(VLOOKUP(D816,[2]EMPLEOS!$J$9:$M$1054,3,0), " ", VLOOKUP(D816,[2]EMPLEOS!$J$9:$M$1054,4,0)))</f>
        <v>OLAYA AGUIRRE</v>
      </c>
      <c r="C816" s="7" t="str">
        <f>VLOOKUP(D816,[2]EMPLEOS!$J$9:$M$1054,2,0)</f>
        <v>LUIS ARIEL</v>
      </c>
      <c r="D816" s="12">
        <v>79484826</v>
      </c>
      <c r="E816" s="7" t="str">
        <f>VLOOKUP(VLOOKUP(D816,[1]Planta!$A$4:$AC$1049,16,0),[1]TipoVinculacion!$A$1:$C$6,3,0)</f>
        <v>Libre Nombramiento y Remoción</v>
      </c>
      <c r="F816" s="7" t="str">
        <f>VLOOKUP(D816,[1]Planta!$A$4:$AC$1049,8,0)</f>
        <v>INGENIERO DE SISTEMAS</v>
      </c>
      <c r="G816" s="7" t="str">
        <f>IF(VLOOKUP(D816,[1]Planta!$A$4:$AC$1049,10,0)=0," ",VLOOKUP(D816,[1]Planta!$A$4:$AC$1049,10,0))</f>
        <v/>
      </c>
      <c r="H816" s="8">
        <f>VLOOKUP(VLOOKUP(D816,[1]Planta!$A$4:$AC$1049,4,0),[1]Cargos!$A$1:$K$33,6,0)</f>
        <v>5736338</v>
      </c>
      <c r="I816" s="9"/>
    </row>
    <row r="817" spans="1:9" ht="15" x14ac:dyDescent="0.2">
      <c r="A817" s="7" t="str">
        <f>VLOOKUP(D817,[1]Planta!$A$4:$AC$1049,4,0)</f>
        <v>CONDUCTOR MECANICO 482 4</v>
      </c>
      <c r="B817" s="7" t="str">
        <f>TRIM(CONCATENATE(VLOOKUP(D817,[2]EMPLEOS!$J$9:$M$1054,3,0), " ", VLOOKUP(D817,[2]EMPLEOS!$J$9:$M$1054,4,0)))</f>
        <v>LOPEZ ACOSTA</v>
      </c>
      <c r="C817" s="7" t="str">
        <f>VLOOKUP(D817,[2]EMPLEOS!$J$9:$M$1054,2,0)</f>
        <v>MAURICIO</v>
      </c>
      <c r="D817" s="12">
        <v>79494958</v>
      </c>
      <c r="E817" s="7" t="str">
        <f>VLOOKUP(VLOOKUP(D817,[1]Planta!$A$4:$AC$1049,16,0),[1]TipoVinculacion!$A$1:$C$6,3,0)</f>
        <v>Carrera Administrativa</v>
      </c>
      <c r="F817" s="7" t="str">
        <f>VLOOKUP(D817,[1]Planta!$A$4:$AC$1049,8,0)</f>
        <v>BACHILLER TECNICO</v>
      </c>
      <c r="G817" s="7" t="str">
        <f>IF(VLOOKUP(D817,[1]Planta!$A$4:$AC$1049,10,0)=0," ",VLOOKUP(D817,[1]Planta!$A$4:$AC$1049,10,0))</f>
        <v/>
      </c>
      <c r="H817" s="8">
        <f>VLOOKUP(VLOOKUP(D817,[1]Planta!$A$4:$AC$1049,4,0),[1]Cargos!$A$1:$K$33,6,0)</f>
        <v>1579261</v>
      </c>
      <c r="I817" s="9"/>
    </row>
    <row r="818" spans="1:9" ht="15" x14ac:dyDescent="0.2">
      <c r="A818" s="7" t="str">
        <f>VLOOKUP(D818,[1]Planta!$A$4:$AC$1049,4,0)</f>
        <v>CONDUCTOR MECANICO 482 4</v>
      </c>
      <c r="B818" s="7" t="str">
        <f>TRIM(CONCATENATE(VLOOKUP(D818,[2]EMPLEOS!$J$9:$M$1054,3,0), " ", VLOOKUP(D818,[2]EMPLEOS!$J$9:$M$1054,4,0)))</f>
        <v>PATIÑO TORRES</v>
      </c>
      <c r="C818" s="7" t="str">
        <f>VLOOKUP(D818,[2]EMPLEOS!$J$9:$M$1054,2,0)</f>
        <v>CARLOS FERNANDO</v>
      </c>
      <c r="D818" s="12">
        <v>79497154</v>
      </c>
      <c r="E818" s="7" t="str">
        <f>VLOOKUP(VLOOKUP(D818,[1]Planta!$A$4:$AC$1049,16,0),[1]TipoVinculacion!$A$1:$C$6,3,0)</f>
        <v>Provisional</v>
      </c>
      <c r="F818" s="7" t="str">
        <f>VLOOKUP(D818,[1]Planta!$A$4:$AC$1049,8,0)</f>
        <v>BACHILLER ACADEMICO</v>
      </c>
      <c r="G818" s="7" t="str">
        <f>IF(VLOOKUP(D818,[1]Planta!$A$4:$AC$1049,10,0)=0," ",VLOOKUP(D818,[1]Planta!$A$4:$AC$1049,10,0))</f>
        <v/>
      </c>
      <c r="H818" s="8">
        <f>VLOOKUP(VLOOKUP(D818,[1]Planta!$A$4:$AC$1049,4,0),[1]Cargos!$A$1:$K$33,6,0)</f>
        <v>1579261</v>
      </c>
      <c r="I818" s="9"/>
    </row>
    <row r="819" spans="1:9" ht="15" x14ac:dyDescent="0.2">
      <c r="A819" s="7" t="str">
        <f>VLOOKUP(D819,[1]Planta!$A$4:$AC$1049,4,0)</f>
        <v>PROFESIONAL UNIVERSITARIO 219 3</v>
      </c>
      <c r="B819" s="7" t="str">
        <f>TRIM(CONCATENATE(VLOOKUP(D819,[2]EMPLEOS!$J$9:$M$1054,3,0), " ", VLOOKUP(D819,[2]EMPLEOS!$J$9:$M$1054,4,0)))</f>
        <v>MARIN CASTILLO</v>
      </c>
      <c r="C819" s="7" t="str">
        <f>VLOOKUP(D819,[2]EMPLEOS!$J$9:$M$1054,2,0)</f>
        <v>HENRY</v>
      </c>
      <c r="D819" s="12">
        <v>79497191</v>
      </c>
      <c r="E819" s="7" t="str">
        <f>VLOOKUP(VLOOKUP(D819,[1]Planta!$A$4:$AC$1049,16,0),[1]TipoVinculacion!$A$1:$C$6,3,0)</f>
        <v>Carrera Administrativa</v>
      </c>
      <c r="F819" s="7" t="str">
        <f>VLOOKUP(D819,[1]Planta!$A$4:$AC$1049,8,0)</f>
        <v>ARQUITECTO</v>
      </c>
      <c r="G819" s="7" t="str">
        <f>IF(VLOOKUP(D819,[1]Planta!$A$4:$AC$1049,10,0)=0," ",VLOOKUP(D819,[1]Planta!$A$4:$AC$1049,10,0))</f>
        <v/>
      </c>
      <c r="H819" s="8">
        <f>VLOOKUP(VLOOKUP(D819,[1]Planta!$A$4:$AC$1049,4,0),[1]Cargos!$A$1:$K$33,6,0)</f>
        <v>3524263</v>
      </c>
      <c r="I819" s="9"/>
    </row>
    <row r="820" spans="1:9" ht="15" x14ac:dyDescent="0.2">
      <c r="A820" s="7" t="str">
        <f>VLOOKUP(D820,[1]Planta!$A$4:$AC$1049,4,0)</f>
        <v>PROFESIONAL UNIVERSITARIO 219 1</v>
      </c>
      <c r="B820" s="7" t="str">
        <f>TRIM(CONCATENATE(VLOOKUP(D820,[2]EMPLEOS!$J$9:$M$1054,3,0), " ", VLOOKUP(D820,[2]EMPLEOS!$J$9:$M$1054,4,0)))</f>
        <v>CABRA URIBE</v>
      </c>
      <c r="C820" s="7" t="str">
        <f>VLOOKUP(D820,[2]EMPLEOS!$J$9:$M$1054,2,0)</f>
        <v>JORGE IVAN</v>
      </c>
      <c r="D820" s="12">
        <v>79499547</v>
      </c>
      <c r="E820" s="7" t="str">
        <f>VLOOKUP(VLOOKUP(D820,[1]Planta!$A$4:$AC$1049,16,0),[1]TipoVinculacion!$A$1:$C$6,3,0)</f>
        <v>Carrera Administrativa</v>
      </c>
      <c r="F820" s="7" t="str">
        <f>VLOOKUP(D820,[1]Planta!$A$4:$AC$1049,8,0)</f>
        <v>CONTADOR PUBLICO</v>
      </c>
      <c r="G820" s="7" t="str">
        <f>IF(VLOOKUP(D820,[1]Planta!$A$4:$AC$1049,10,0)=0," ",VLOOKUP(D820,[1]Planta!$A$4:$AC$1049,10,0))</f>
        <v/>
      </c>
      <c r="H820" s="8">
        <f>VLOOKUP(VLOOKUP(D820,[1]Planta!$A$4:$AC$1049,4,0),[1]Cargos!$A$1:$K$33,6,0)</f>
        <v>3249703</v>
      </c>
      <c r="I820" s="9"/>
    </row>
    <row r="821" spans="1:9" ht="15" x14ac:dyDescent="0.2">
      <c r="A821" s="7" t="str">
        <f>VLOOKUP(D821,[1]Planta!$A$4:$AC$1049,4,0)</f>
        <v>PROFESIONAL ESPECIALIZADO 222 7</v>
      </c>
      <c r="B821" s="7" t="str">
        <f>TRIM(CONCATENATE(VLOOKUP(D821,[2]EMPLEOS!$J$9:$M$1054,3,0), " ", VLOOKUP(D821,[2]EMPLEOS!$J$9:$M$1054,4,0)))</f>
        <v>CHACON PINZON</v>
      </c>
      <c r="C821" s="7" t="str">
        <f>VLOOKUP(D821,[2]EMPLEOS!$J$9:$M$1054,2,0)</f>
        <v>JORGE ELIECER</v>
      </c>
      <c r="D821" s="12">
        <v>79506824</v>
      </c>
      <c r="E821" s="7" t="str">
        <f>VLOOKUP(VLOOKUP(D821,[1]Planta!$A$4:$AC$1049,16,0),[1]TipoVinculacion!$A$1:$C$6,3,0)</f>
        <v>Provisional</v>
      </c>
      <c r="F821" s="7" t="str">
        <f>VLOOKUP(D821,[1]Planta!$A$4:$AC$1049,8,0)</f>
        <v>INGENIERO ELECTRONICO</v>
      </c>
      <c r="G821" s="7" t="str">
        <f>IF(VLOOKUP(D821,[1]Planta!$A$4:$AC$1049,10,0)=0," ",VLOOKUP(D821,[1]Planta!$A$4:$AC$1049,10,0))</f>
        <v/>
      </c>
      <c r="H821" s="8">
        <f>VLOOKUP(VLOOKUP(D821,[1]Planta!$A$4:$AC$1049,4,0),[1]Cargos!$A$1:$K$33,6,0)</f>
        <v>4143561</v>
      </c>
      <c r="I821" s="9"/>
    </row>
    <row r="822" spans="1:9" ht="15" x14ac:dyDescent="0.2">
      <c r="A822" s="7" t="str">
        <f>VLOOKUP(D822,[1]Planta!$A$4:$AC$1049,4,0)</f>
        <v>PROFESIONAL ESPECIALIZADO 222 7</v>
      </c>
      <c r="B822" s="7" t="str">
        <f>TRIM(CONCATENATE(VLOOKUP(D822,[2]EMPLEOS!$J$9:$M$1054,3,0), " ", VLOOKUP(D822,[2]EMPLEOS!$J$9:$M$1054,4,0)))</f>
        <v>PINZON MALDONADO</v>
      </c>
      <c r="C822" s="7" t="str">
        <f>VLOOKUP(D822,[2]EMPLEOS!$J$9:$M$1054,2,0)</f>
        <v>HECTOR</v>
      </c>
      <c r="D822" s="12">
        <v>79515182</v>
      </c>
      <c r="E822" s="7" t="str">
        <f>VLOOKUP(VLOOKUP(D822,[1]Planta!$A$4:$AC$1049,16,0),[1]TipoVinculacion!$A$1:$C$6,3,0)</f>
        <v>Provisional</v>
      </c>
      <c r="F822" s="7" t="str">
        <f>VLOOKUP(D822,[1]Planta!$A$4:$AC$1049,8,0)</f>
        <v>ABOGADO</v>
      </c>
      <c r="G822" s="7" t="str">
        <f>IF(VLOOKUP(D822,[1]Planta!$A$4:$AC$1049,10,0)=0," ",VLOOKUP(D822,[1]Planta!$A$4:$AC$1049,10,0))</f>
        <v>CASACION PENAL: DERECHO ADMINISTRATIVO</v>
      </c>
      <c r="H822" s="8">
        <f>VLOOKUP(VLOOKUP(D822,[1]Planta!$A$4:$AC$1049,4,0),[1]Cargos!$A$1:$K$33,6,0)</f>
        <v>4143561</v>
      </c>
      <c r="I822" s="9"/>
    </row>
    <row r="823" spans="1:9" ht="15" x14ac:dyDescent="0.2">
      <c r="A823" s="7" t="str">
        <f>VLOOKUP(D823,[1]Planta!$A$4:$AC$1049,4,0)</f>
        <v>PROFESIONAL ESPECIALIZADO 222 5</v>
      </c>
      <c r="B823" s="7" t="str">
        <f>TRIM(CONCATENATE(VLOOKUP(D823,[2]EMPLEOS!$J$9:$M$1054,3,0), " ", VLOOKUP(D823,[2]EMPLEOS!$J$9:$M$1054,4,0)))</f>
        <v>SANCHEZ OLIVEROS</v>
      </c>
      <c r="C823" s="7" t="str">
        <f>VLOOKUP(D823,[2]EMPLEOS!$J$9:$M$1054,2,0)</f>
        <v>LUIS ARMANDO</v>
      </c>
      <c r="D823" s="12">
        <v>79528146</v>
      </c>
      <c r="E823" s="7" t="str">
        <f>VLOOKUP(VLOOKUP(D823,[1]Planta!$A$4:$AC$1049,16,0),[1]TipoVinculacion!$A$1:$C$6,3,0)</f>
        <v>Carrera Administrativa</v>
      </c>
      <c r="F823" s="7" t="str">
        <f>VLOOKUP(D823,[1]Planta!$A$4:$AC$1049,8,0)</f>
        <v>INGENIERO DE SISTEMAS</v>
      </c>
      <c r="G823" s="7" t="str">
        <f>IF(VLOOKUP(D823,[1]Planta!$A$4:$AC$1049,10,0)=0," ",VLOOKUP(D823,[1]Planta!$A$4:$AC$1049,10,0))</f>
        <v>CONSTRUCCION DE SOFTWARE PARA REDES</v>
      </c>
      <c r="H823" s="8">
        <f>VLOOKUP(VLOOKUP(D823,[1]Planta!$A$4:$AC$1049,4,0),[1]Cargos!$A$1:$K$33,6,0)</f>
        <v>3834513</v>
      </c>
      <c r="I823" s="9"/>
    </row>
    <row r="824" spans="1:9" ht="15" x14ac:dyDescent="0.2">
      <c r="A824" s="7" t="str">
        <f>VLOOKUP(D824,[1]Planta!$A$4:$AC$1049,4,0)</f>
        <v>PROFESIONAL ESPECIALIZADO 222 7</v>
      </c>
      <c r="B824" s="7" t="str">
        <f>TRIM(CONCATENATE(VLOOKUP(D824,[2]EMPLEOS!$J$9:$M$1054,3,0), " ", VLOOKUP(D824,[2]EMPLEOS!$J$9:$M$1054,4,0)))</f>
        <v>LOZANO GODOY</v>
      </c>
      <c r="C824" s="7" t="str">
        <f>VLOOKUP(D824,[2]EMPLEOS!$J$9:$M$1054,2,0)</f>
        <v>JUAN CARLOS</v>
      </c>
      <c r="D824" s="12">
        <v>79535042</v>
      </c>
      <c r="E824" s="7" t="str">
        <f>VLOOKUP(VLOOKUP(D824,[1]Planta!$A$4:$AC$1049,16,0),[1]TipoVinculacion!$A$1:$C$6,3,0)</f>
        <v>Carrera Administrativa</v>
      </c>
      <c r="F824" s="7" t="str">
        <f>VLOOKUP(D824,[1]Planta!$A$4:$AC$1049,8,0)</f>
        <v>INGENIERO CIVIL</v>
      </c>
      <c r="G824" s="7" t="str">
        <f>IF(VLOOKUP(D824,[1]Planta!$A$4:$AC$1049,10,0)=0," ",VLOOKUP(D824,[1]Planta!$A$4:$AC$1049,10,0))</f>
        <v>SISTEMAS GERENCIALES DE INGENIERIA; RECURSOS HIDRAULICOS</v>
      </c>
      <c r="H824" s="8">
        <f>VLOOKUP(VLOOKUP(D824,[1]Planta!$A$4:$AC$1049,4,0),[1]Cargos!$A$1:$K$33,6,0)</f>
        <v>4143561</v>
      </c>
      <c r="I824" s="9"/>
    </row>
    <row r="825" spans="1:9" ht="15" x14ac:dyDescent="0.2">
      <c r="A825" s="7" t="str">
        <f>VLOOKUP(D825,[1]Planta!$A$4:$AC$1049,4,0)</f>
        <v>PROFESIONAL ESPECIALIZADO 222 7</v>
      </c>
      <c r="B825" s="7" t="str">
        <f>TRIM(CONCATENATE(VLOOKUP(D825,[2]EMPLEOS!$J$9:$M$1054,3,0), " ", VLOOKUP(D825,[2]EMPLEOS!$J$9:$M$1054,4,0)))</f>
        <v>COGOLLO VARGAS</v>
      </c>
      <c r="C825" s="7" t="str">
        <f>VLOOKUP(D825,[2]EMPLEOS!$J$9:$M$1054,2,0)</f>
        <v>LEONARDO</v>
      </c>
      <c r="D825" s="12">
        <v>79547780</v>
      </c>
      <c r="E825" s="7" t="str">
        <f>VLOOKUP(VLOOKUP(D825,[1]Planta!$A$4:$AC$1049,16,0),[1]TipoVinculacion!$A$1:$C$6,3,0)</f>
        <v>Carrera Administrativa</v>
      </c>
      <c r="F825" s="7" t="str">
        <f>VLOOKUP(D825,[1]Planta!$A$4:$AC$1049,8,0)</f>
        <v>ABOGADO</v>
      </c>
      <c r="G825" s="7" t="str">
        <f>IF(VLOOKUP(D825,[1]Planta!$A$4:$AC$1049,10,0)=0," ",VLOOKUP(D825,[1]Planta!$A$4:$AC$1049,10,0))</f>
        <v>GERENCIA Y AUDITORIA DE LA CALIDAD EN SALUD; DERECHO ADMINISTRATIVO Y CONSTITUCIONAL</v>
      </c>
      <c r="H825" s="8">
        <f>VLOOKUP(VLOOKUP(D825,[1]Planta!$A$4:$AC$1049,4,0),[1]Cargos!$A$1:$K$33,6,0)</f>
        <v>4143561</v>
      </c>
      <c r="I825" s="9"/>
    </row>
    <row r="826" spans="1:9" ht="15" x14ac:dyDescent="0.2">
      <c r="A826" s="7" t="str">
        <f>VLOOKUP(D826,[1]Planta!$A$4:$AC$1049,4,0)</f>
        <v>SUBDIRECTOR TECNICO 068 3</v>
      </c>
      <c r="B826" s="7" t="str">
        <f>TRIM(CONCATENATE(VLOOKUP(D826,[2]EMPLEOS!$J$9:$M$1054,3,0), " ", VLOOKUP(D826,[2]EMPLEOS!$J$9:$M$1054,4,0)))</f>
        <v>MOLANO POSSE</v>
      </c>
      <c r="C826" s="7" t="str">
        <f>VLOOKUP(D826,[2]EMPLEOS!$J$9:$M$1054,2,0)</f>
        <v>OSCAR EDUARDO</v>
      </c>
      <c r="D826" s="12">
        <v>79558320</v>
      </c>
      <c r="E826" s="7" t="str">
        <f>VLOOKUP(VLOOKUP(D826,[1]Planta!$A$4:$AC$1049,16,0),[1]TipoVinculacion!$A$1:$C$6,3,0)</f>
        <v>Libre Nombramiento y Remoción</v>
      </c>
      <c r="F826" s="7" t="str">
        <f>VLOOKUP(D826,[1]Planta!$A$4:$AC$1049,8,0)</f>
        <v>INGENIERO INDUSTRIAL</v>
      </c>
      <c r="G826" s="7" t="str">
        <f>IF(VLOOKUP(D826,[1]Planta!$A$4:$AC$1049,10,0)=0," ",VLOOKUP(D826,[1]Planta!$A$4:$AC$1049,10,0))</f>
        <v>GERENCIA LOGISTICA</v>
      </c>
      <c r="H826" s="8">
        <f>VLOOKUP(VLOOKUP(D826,[1]Planta!$A$4:$AC$1049,4,0),[1]Cargos!$A$1:$K$33,6,0)</f>
        <v>6989664</v>
      </c>
      <c r="I826" s="9"/>
    </row>
    <row r="827" spans="1:9" ht="15" x14ac:dyDescent="0.2">
      <c r="A827" s="7" t="str">
        <f>VLOOKUP(D827,[1]Planta!$A$4:$AC$1049,4,0)</f>
        <v>CONDUCTOR MECANICO 482 4</v>
      </c>
      <c r="B827" s="7" t="str">
        <f>TRIM(CONCATENATE(VLOOKUP(D827,[2]EMPLEOS!$J$9:$M$1054,3,0), " ", VLOOKUP(D827,[2]EMPLEOS!$J$9:$M$1054,4,0)))</f>
        <v>LOZANO CUBILLOS</v>
      </c>
      <c r="C827" s="7" t="str">
        <f>VLOOKUP(D827,[2]EMPLEOS!$J$9:$M$1054,2,0)</f>
        <v>JOSE ALEXANDER</v>
      </c>
      <c r="D827" s="12">
        <v>79558398</v>
      </c>
      <c r="E827" s="7" t="str">
        <f>VLOOKUP(VLOOKUP(D827,[1]Planta!$A$4:$AC$1049,16,0),[1]TipoVinculacion!$A$1:$C$6,3,0)</f>
        <v>Provisional</v>
      </c>
      <c r="F827" s="7" t="str">
        <f>VLOOKUP(D827,[1]Planta!$A$4:$AC$1049,8,0)</f>
        <v>BACHILLER ACADEMICO</v>
      </c>
      <c r="G827" s="7" t="str">
        <f>IF(VLOOKUP(D827,[1]Planta!$A$4:$AC$1049,10,0)=0," ",VLOOKUP(D827,[1]Planta!$A$4:$AC$1049,10,0))</f>
        <v/>
      </c>
      <c r="H827" s="8">
        <f>VLOOKUP(VLOOKUP(D827,[1]Planta!$A$4:$AC$1049,4,0),[1]Cargos!$A$1:$K$33,6,0)</f>
        <v>1579261</v>
      </c>
      <c r="I827" s="9"/>
    </row>
    <row r="828" spans="1:9" ht="15" x14ac:dyDescent="0.2">
      <c r="A828" s="7" t="str">
        <f>VLOOKUP(D828,[1]Planta!$A$4:$AC$1049,4,0)</f>
        <v>PROFESIONAL ESPECIALIZADO 222 7</v>
      </c>
      <c r="B828" s="7" t="str">
        <f>TRIM(CONCATENATE(VLOOKUP(D828,[2]EMPLEOS!$J$9:$M$1054,3,0), " ", VLOOKUP(D828,[2]EMPLEOS!$J$9:$M$1054,4,0)))</f>
        <v>VALLEJO MORAN</v>
      </c>
      <c r="C828" s="7" t="str">
        <f>VLOOKUP(D828,[2]EMPLEOS!$J$9:$M$1054,2,0)</f>
        <v>ALVARO FERNANDO</v>
      </c>
      <c r="D828" s="12">
        <v>79568439</v>
      </c>
      <c r="E828" s="7" t="str">
        <f>VLOOKUP(VLOOKUP(D828,[1]Planta!$A$4:$AC$1049,16,0),[1]TipoVinculacion!$A$1:$C$6,3,0)</f>
        <v>Carrera Administrativa</v>
      </c>
      <c r="F828" s="7" t="str">
        <f>VLOOKUP(D828,[1]Planta!$A$4:$AC$1049,8,0)</f>
        <v>INGENIERO DE SISTEMAS CON ENFASIS EN SOFTWARE</v>
      </c>
      <c r="G828" s="7" t="str">
        <f>IF(VLOOKUP(D828,[1]Planta!$A$4:$AC$1049,10,0)=0," ",VLOOKUP(D828,[1]Planta!$A$4:$AC$1049,10,0))</f>
        <v>SERVICIOS INFORMATICOS</v>
      </c>
      <c r="H828" s="8">
        <f>VLOOKUP(VLOOKUP(D828,[1]Planta!$A$4:$AC$1049,4,0),[1]Cargos!$A$1:$K$33,6,0)</f>
        <v>4143561</v>
      </c>
      <c r="I828" s="9"/>
    </row>
    <row r="829" spans="1:9" ht="15" x14ac:dyDescent="0.2">
      <c r="A829" s="7" t="str">
        <f>VLOOKUP(D829,[1]Planta!$A$4:$AC$1049,4,0)</f>
        <v>GERENTE 039 1</v>
      </c>
      <c r="B829" s="7" t="str">
        <f>TRIM(CONCATENATE(VLOOKUP(D829,[2]EMPLEOS!$J$9:$M$1054,3,0), " ", VLOOKUP(D829,[2]EMPLEOS!$J$9:$M$1054,4,0)))</f>
        <v>RODRIGUEZ GONZALEZ</v>
      </c>
      <c r="C829" s="7" t="str">
        <f>VLOOKUP(D829,[2]EMPLEOS!$J$9:$M$1054,2,0)</f>
        <v>CARLOS GUILLERMO</v>
      </c>
      <c r="D829" s="12">
        <v>79568894</v>
      </c>
      <c r="E829" s="7" t="str">
        <f>VLOOKUP(VLOOKUP(D829,[1]Planta!$A$4:$AC$1049,16,0),[1]TipoVinculacion!$A$1:$C$6,3,0)</f>
        <v>Libre Nombramiento y Remoción</v>
      </c>
      <c r="F829" s="7" t="str">
        <f>VLOOKUP(D829,[1]Planta!$A$4:$AC$1049,8,0)</f>
        <v>ABOGADO</v>
      </c>
      <c r="G829" s="7" t="str">
        <f>IF(VLOOKUP(D829,[1]Planta!$A$4:$AC$1049,10,0)=0," ",VLOOKUP(D829,[1]Planta!$A$4:$AC$1049,10,0))</f>
        <v>DERECHO PUBLICO CIENCIA Y SOCIOLOGIA; ALTA GERENCIA</v>
      </c>
      <c r="H829" s="8">
        <f>VLOOKUP(VLOOKUP(D829,[1]Planta!$A$4:$AC$1049,4,0),[1]Cargos!$A$1:$K$33,6,0)</f>
        <v>5736338</v>
      </c>
      <c r="I829" s="9"/>
    </row>
    <row r="830" spans="1:9" ht="15" x14ac:dyDescent="0.2">
      <c r="A830" s="7" t="str">
        <f>VLOOKUP(D830,[1]Planta!$A$4:$AC$1049,4,0)</f>
        <v>GERENTE 039 2</v>
      </c>
      <c r="B830" s="7" t="str">
        <f>TRIM(CONCATENATE(VLOOKUP(D830,[2]EMPLEOS!$J$9:$M$1054,3,0), " ", VLOOKUP(D830,[2]EMPLEOS!$J$9:$M$1054,4,0)))</f>
        <v>SUELTA GAITAN</v>
      </c>
      <c r="C830" s="7" t="str">
        <f>VLOOKUP(D830,[2]EMPLEOS!$J$9:$M$1054,2,0)</f>
        <v>HENRY ALBERTO</v>
      </c>
      <c r="D830" s="12">
        <v>79574739</v>
      </c>
      <c r="E830" s="7" t="str">
        <f>VLOOKUP(VLOOKUP(D830,[1]Planta!$A$4:$AC$1049,16,0),[1]TipoVinculacion!$A$1:$C$6,3,0)</f>
        <v>Libre Nombramiento y Remoción</v>
      </c>
      <c r="F830" s="7" t="str">
        <f>VLOOKUP(D830,[1]Planta!$A$4:$AC$1049,8,0)</f>
        <v>INGENIERO CATASTRAL Y GEODESTA</v>
      </c>
      <c r="G830" s="7" t="str">
        <f>IF(VLOOKUP(D830,[1]Planta!$A$4:$AC$1049,10,0)=0," ",VLOOKUP(D830,[1]Planta!$A$4:$AC$1049,10,0))</f>
        <v>GERENCIA DE RECURSOS NATURALES</v>
      </c>
      <c r="H830" s="8">
        <f>VLOOKUP(VLOOKUP(D830,[1]Planta!$A$4:$AC$1049,4,0),[1]Cargos!$A$1:$K$33,6,0)</f>
        <v>6823634</v>
      </c>
      <c r="I830" s="9"/>
    </row>
    <row r="831" spans="1:9" ht="15" x14ac:dyDescent="0.2">
      <c r="A831" s="7" t="str">
        <f>VLOOKUP(D831,[1]Planta!$A$4:$AC$1049,4,0)</f>
        <v>TECNICO OPERATIVO 314 5</v>
      </c>
      <c r="B831" s="7" t="str">
        <f>TRIM(CONCATENATE(VLOOKUP(D831,[2]EMPLEOS!$J$9:$M$1054,3,0), " ", VLOOKUP(D831,[2]EMPLEOS!$J$9:$M$1054,4,0)))</f>
        <v>SUAREZ ZARATE</v>
      </c>
      <c r="C831" s="7" t="str">
        <f>VLOOKUP(D831,[2]EMPLEOS!$J$9:$M$1054,2,0)</f>
        <v>HECTOR ENRIQUE</v>
      </c>
      <c r="D831" s="12">
        <v>79581812</v>
      </c>
      <c r="E831" s="7" t="str">
        <f>VLOOKUP(VLOOKUP(D831,[1]Planta!$A$4:$AC$1049,16,0),[1]TipoVinculacion!$A$1:$C$6,3,0)</f>
        <v>Carrera Administrativa</v>
      </c>
      <c r="F831" s="7" t="str">
        <f>VLOOKUP(D831,[1]Planta!$A$4:$AC$1049,8,0)</f>
        <v>DISEÑADOR GRAFICO</v>
      </c>
      <c r="G831" s="7" t="str">
        <f>IF(VLOOKUP(D831,[1]Planta!$A$4:$AC$1049,10,0)=0," ",VLOOKUP(D831,[1]Planta!$A$4:$AC$1049,10,0))</f>
        <v/>
      </c>
      <c r="H831" s="8">
        <f>VLOOKUP(VLOOKUP(D831,[1]Planta!$A$4:$AC$1049,4,0),[1]Cargos!$A$1:$K$33,6,0)</f>
        <v>2517786</v>
      </c>
      <c r="I831" s="9"/>
    </row>
    <row r="832" spans="1:9" ht="15" x14ac:dyDescent="0.2">
      <c r="A832" s="7" t="str">
        <f>VLOOKUP(D832,[1]Planta!$A$4:$AC$1049,4,0)</f>
        <v>PROFESIONAL UNIVERSITARIO 219 1</v>
      </c>
      <c r="B832" s="7" t="str">
        <f>TRIM(CONCATENATE(VLOOKUP(D832,[2]EMPLEOS!$J$9:$M$1054,3,0), " ", VLOOKUP(D832,[2]EMPLEOS!$J$9:$M$1054,4,0)))</f>
        <v>RINCON MALAVER</v>
      </c>
      <c r="C832" s="7" t="str">
        <f>VLOOKUP(D832,[2]EMPLEOS!$J$9:$M$1054,2,0)</f>
        <v>ALBEYRO</v>
      </c>
      <c r="D832" s="12">
        <v>79609467</v>
      </c>
      <c r="E832" s="7" t="str">
        <f>VLOOKUP(VLOOKUP(D832,[1]Planta!$A$4:$AC$1049,16,0),[1]TipoVinculacion!$A$1:$C$6,3,0)</f>
        <v>Provisional</v>
      </c>
      <c r="F832" s="7" t="str">
        <f>VLOOKUP(D832,[1]Planta!$A$4:$AC$1049,8,0)</f>
        <v>ADMINISTRADOR DE EMPRESAS</v>
      </c>
      <c r="G832" s="7" t="str">
        <f>IF(VLOOKUP(D832,[1]Planta!$A$4:$AC$1049,10,0)=0," ",VLOOKUP(D832,[1]Planta!$A$4:$AC$1049,10,0))</f>
        <v>GESTION PUBLICA</v>
      </c>
      <c r="H832" s="8">
        <f>VLOOKUP(VLOOKUP(D832,[1]Planta!$A$4:$AC$1049,4,0),[1]Cargos!$A$1:$K$33,6,0)</f>
        <v>3249703</v>
      </c>
      <c r="I832" s="9"/>
    </row>
    <row r="833" spans="1:9" ht="15" x14ac:dyDescent="0.2">
      <c r="A833" s="7" t="str">
        <f>VLOOKUP(D833,[1]Planta!$A$4:$AC$1049,4,0)</f>
        <v>TECNICO OPERATIVO 314 3</v>
      </c>
      <c r="B833" s="7" t="str">
        <f>TRIM(CONCATENATE(VLOOKUP(D833,[2]EMPLEOS!$J$9:$M$1054,3,0), " ", VLOOKUP(D833,[2]EMPLEOS!$J$9:$M$1054,4,0)))</f>
        <v>BOHORQUEZ CRUZ</v>
      </c>
      <c r="C833" s="7" t="str">
        <f>VLOOKUP(D833,[2]EMPLEOS!$J$9:$M$1054,2,0)</f>
        <v>JUAN JOSE</v>
      </c>
      <c r="D833" s="12">
        <v>79610276</v>
      </c>
      <c r="E833" s="7" t="str">
        <f>VLOOKUP(VLOOKUP(D833,[1]Planta!$A$4:$AC$1049,16,0),[1]TipoVinculacion!$A$1:$C$6,3,0)</f>
        <v>Carrera Administrativa</v>
      </c>
      <c r="F833" s="7" t="str">
        <f>VLOOKUP(D833,[1]Planta!$A$4:$AC$1049,8,0)</f>
        <v>TECNOLOGO INDUSTRIAL</v>
      </c>
      <c r="G833" s="7" t="str">
        <f>IF(VLOOKUP(D833,[1]Planta!$A$4:$AC$1049,10,0)=0," ",VLOOKUP(D833,[1]Planta!$A$4:$AC$1049,10,0))</f>
        <v/>
      </c>
      <c r="H833" s="8">
        <f>VLOOKUP(VLOOKUP(D833,[1]Planta!$A$4:$AC$1049,4,0),[1]Cargos!$A$1:$K$33,6,0)</f>
        <v>2367588</v>
      </c>
      <c r="I833" s="9"/>
    </row>
    <row r="834" spans="1:9" ht="15" x14ac:dyDescent="0.2">
      <c r="A834" s="7" t="str">
        <f>VLOOKUP(D834,[1]Planta!$A$4:$AC$1049,4,0)</f>
        <v>PROFESIONAL UNIVERSITARIO 219 3</v>
      </c>
      <c r="B834" s="7" t="str">
        <f>TRIM(CONCATENATE(VLOOKUP(D834,[2]EMPLEOS!$J$9:$M$1054,3,0), " ", VLOOKUP(D834,[2]EMPLEOS!$J$9:$M$1054,4,0)))</f>
        <v>MENA OBREGON</v>
      </c>
      <c r="C834" s="7" t="str">
        <f>VLOOKUP(D834,[2]EMPLEOS!$J$9:$M$1054,2,0)</f>
        <v>EDUARDO</v>
      </c>
      <c r="D834" s="12">
        <v>79612330</v>
      </c>
      <c r="E834" s="7" t="str">
        <f>VLOOKUP(VLOOKUP(D834,[1]Planta!$A$4:$AC$1049,16,0),[1]TipoVinculacion!$A$1:$C$6,3,0)</f>
        <v>Carrera Administrativa</v>
      </c>
      <c r="F834" s="7" t="str">
        <f>VLOOKUP(D834,[1]Planta!$A$4:$AC$1049,8,0)</f>
        <v>CONTADOR PUBLICO</v>
      </c>
      <c r="G834" s="7" t="str">
        <f>IF(VLOOKUP(D834,[1]Planta!$A$4:$AC$1049,10,0)=0," ",VLOOKUP(D834,[1]Planta!$A$4:$AC$1049,10,0))</f>
        <v>CIENCIAS TRIBUTARIAS</v>
      </c>
      <c r="H834" s="8">
        <f>VLOOKUP(VLOOKUP(D834,[1]Planta!$A$4:$AC$1049,4,0),[1]Cargos!$A$1:$K$33,6,0)</f>
        <v>3524263</v>
      </c>
      <c r="I834" s="9"/>
    </row>
    <row r="835" spans="1:9" ht="15" x14ac:dyDescent="0.2">
      <c r="A835" s="7" t="str">
        <f>VLOOKUP(D835,[1]Planta!$A$4:$AC$1049,4,0)</f>
        <v>TECNICO OPERATIVO 314 5</v>
      </c>
      <c r="B835" s="7" t="str">
        <f>TRIM(CONCATENATE(VLOOKUP(D835,[2]EMPLEOS!$J$9:$M$1054,3,0), " ", VLOOKUP(D835,[2]EMPLEOS!$J$9:$M$1054,4,0)))</f>
        <v>STEINHOF MAYORGA</v>
      </c>
      <c r="C835" s="7" t="str">
        <f>VLOOKUP(D835,[2]EMPLEOS!$J$9:$M$1054,2,0)</f>
        <v>OSCAR MAURICIO</v>
      </c>
      <c r="D835" s="12">
        <v>79613197</v>
      </c>
      <c r="E835" s="7" t="str">
        <f>VLOOKUP(VLOOKUP(D835,[1]Planta!$A$4:$AC$1049,16,0),[1]TipoVinculacion!$A$1:$C$6,3,0)</f>
        <v>Provisional</v>
      </c>
      <c r="F835" s="7" t="str">
        <f>VLOOKUP(D835,[1]Planta!$A$4:$AC$1049,8,0)</f>
        <v>BACHILLER ACADEMICO</v>
      </c>
      <c r="G835" s="7" t="str">
        <f>IF(VLOOKUP(D835,[1]Planta!$A$4:$AC$1049,10,0)=0," ",VLOOKUP(D835,[1]Planta!$A$4:$AC$1049,10,0))</f>
        <v/>
      </c>
      <c r="H835" s="8">
        <f>VLOOKUP(VLOOKUP(D835,[1]Planta!$A$4:$AC$1049,4,0),[1]Cargos!$A$1:$K$33,6,0)</f>
        <v>2517786</v>
      </c>
      <c r="I835" s="9"/>
    </row>
    <row r="836" spans="1:9" ht="15" x14ac:dyDescent="0.2">
      <c r="A836" s="7" t="str">
        <f>VLOOKUP(D836,[1]Planta!$A$4:$AC$1049,4,0)</f>
        <v>SUBDIRECTOR TECNICO 068 3</v>
      </c>
      <c r="B836" s="7" t="str">
        <f>TRIM(CONCATENATE(VLOOKUP(D836,[2]EMPLEOS!$J$9:$M$1054,3,0), " ", VLOOKUP(D836,[2]EMPLEOS!$J$9:$M$1054,4,0)))</f>
        <v>TORRES NAVARRETE</v>
      </c>
      <c r="C836" s="7" t="str">
        <f>VLOOKUP(D836,[2]EMPLEOS!$J$9:$M$1054,2,0)</f>
        <v>EDSON ENRIQUE</v>
      </c>
      <c r="D836" s="12">
        <v>79623580</v>
      </c>
      <c r="E836" s="7" t="str">
        <f>VLOOKUP(VLOOKUP(D836,[1]Planta!$A$4:$AC$1049,16,0),[1]TipoVinculacion!$A$1:$C$6,3,0)</f>
        <v>Libre Nombramiento y Remoción</v>
      </c>
      <c r="F836" s="7" t="str">
        <f>VLOOKUP(D836,[1]Planta!$A$4:$AC$1049,8,0)</f>
        <v>ABOGADO</v>
      </c>
      <c r="G836" s="7" t="str">
        <f>IF(VLOOKUP(D836,[1]Planta!$A$4:$AC$1049,10,0)=0," ",VLOOKUP(D836,[1]Planta!$A$4:$AC$1049,10,0))</f>
        <v>DERECHO ADMINISTRATIVO</v>
      </c>
      <c r="H836" s="8">
        <f>VLOOKUP(VLOOKUP(D836,[1]Planta!$A$4:$AC$1049,4,0),[1]Cargos!$A$1:$K$33,6,0)</f>
        <v>6989664</v>
      </c>
      <c r="I836" s="9"/>
    </row>
    <row r="837" spans="1:9" ht="15" x14ac:dyDescent="0.2">
      <c r="A837" s="7" t="str">
        <f>VLOOKUP(D837,[1]Planta!$A$4:$AC$1049,4,0)</f>
        <v>SUBDIRECTOR TECNICO 068 3</v>
      </c>
      <c r="B837" s="7" t="str">
        <f>TRIM(CONCATENATE(VLOOKUP(D837,[2]EMPLEOS!$J$9:$M$1054,3,0), " ", VLOOKUP(D837,[2]EMPLEOS!$J$9:$M$1054,4,0)))</f>
        <v>CAMELO RAMIREZ</v>
      </c>
      <c r="C837" s="7" t="str">
        <f>VLOOKUP(D837,[2]EMPLEOS!$J$9:$M$1054,2,0)</f>
        <v>HECTOR GABRIEL</v>
      </c>
      <c r="D837" s="12">
        <v>79628301</v>
      </c>
      <c r="E837" s="7" t="str">
        <f>VLOOKUP(VLOOKUP(D837,[1]Planta!$A$4:$AC$1049,16,0),[1]TipoVinculacion!$A$1:$C$6,3,0)</f>
        <v>Libre Nombramiento y Remoción</v>
      </c>
      <c r="F837" s="7" t="str">
        <f>VLOOKUP(D837,[1]Planta!$A$4:$AC$1049,8,0)</f>
        <v>ABOGADO</v>
      </c>
      <c r="G837" s="7" t="str">
        <f>IF(VLOOKUP(D837,[1]Planta!$A$4:$AC$1049,10,0)=0," ",VLOOKUP(D837,[1]Planta!$A$4:$AC$1049,10,0))</f>
        <v>DERECHO CONTRACTUTAL Y RELACIONES JURIDICO NEGOCIALES; MAGISTER EN RESPONSABILIDAD CONTRACTUAL Y EXTRACONTRACTUAL CIVIL Y DEL ESTADO</v>
      </c>
      <c r="H837" s="8">
        <f>VLOOKUP(VLOOKUP(D837,[1]Planta!$A$4:$AC$1049,4,0),[1]Cargos!$A$1:$K$33,6,0)</f>
        <v>6989664</v>
      </c>
      <c r="I837" s="9"/>
    </row>
    <row r="838" spans="1:9" ht="15" x14ac:dyDescent="0.2">
      <c r="A838" s="7" t="str">
        <f>VLOOKUP(D838,[1]Planta!$A$4:$AC$1049,4,0)</f>
        <v>ASESOR 105 2</v>
      </c>
      <c r="B838" s="7" t="str">
        <f>TRIM(CONCATENATE(VLOOKUP(D838,[2]EMPLEOS!$J$9:$M$1054,3,0), " ", VLOOKUP(D838,[2]EMPLEOS!$J$9:$M$1054,4,0)))</f>
        <v>MANTILLA MEDINA</v>
      </c>
      <c r="C838" s="7" t="str">
        <f>VLOOKUP(D838,[2]EMPLEOS!$J$9:$M$1054,2,0)</f>
        <v>JUAN MANUEL</v>
      </c>
      <c r="D838" s="12">
        <v>79628591</v>
      </c>
      <c r="E838" s="7" t="str">
        <f>VLOOKUP(VLOOKUP(D838,[1]Planta!$A$4:$AC$1049,16,0),[1]TipoVinculacion!$A$1:$C$6,3,0)</f>
        <v>Libre Nombramiento y Remoción</v>
      </c>
      <c r="F838" s="7" t="str">
        <f>VLOOKUP(D838,[1]Planta!$A$4:$AC$1049,8,0)</f>
        <v>ADMINISTRADOR DE EMPRESAS</v>
      </c>
      <c r="G838" s="7" t="str">
        <f>IF(VLOOKUP(D838,[1]Planta!$A$4:$AC$1049,10,0)=0," ",VLOOKUP(D838,[1]Planta!$A$4:$AC$1049,10,0))</f>
        <v>GERENCIA EN GOBIERNO Y GESTION PUBLICA</v>
      </c>
      <c r="H838" s="8">
        <f>VLOOKUP(VLOOKUP(D838,[1]Planta!$A$4:$AC$1049,4,0),[1]Cargos!$A$1:$K$33,6,0)</f>
        <v>6823634</v>
      </c>
      <c r="I838" s="9"/>
    </row>
    <row r="839" spans="1:9" ht="15" x14ac:dyDescent="0.2">
      <c r="A839" s="7" t="str">
        <f>VLOOKUP(D839,[1]Planta!$A$4:$AC$1049,4,0)</f>
        <v>TECNICO OPERATIVO 314 3</v>
      </c>
      <c r="B839" s="7" t="str">
        <f>TRIM(CONCATENATE(VLOOKUP(D839,[2]EMPLEOS!$J$9:$M$1054,3,0), " ", VLOOKUP(D839,[2]EMPLEOS!$J$9:$M$1054,4,0)))</f>
        <v>GOMEZ SANTAMARIA</v>
      </c>
      <c r="C839" s="7" t="str">
        <f>VLOOKUP(D839,[2]EMPLEOS!$J$9:$M$1054,2,0)</f>
        <v>LUIS FERNANDO</v>
      </c>
      <c r="D839" s="12">
        <v>79633495</v>
      </c>
      <c r="E839" s="7" t="str">
        <f>VLOOKUP(VLOOKUP(D839,[1]Planta!$A$4:$AC$1049,16,0),[1]TipoVinculacion!$A$1:$C$6,3,0)</f>
        <v>Carrera Administrativa</v>
      </c>
      <c r="F839" s="7" t="str">
        <f>VLOOKUP(D839,[1]Planta!$A$4:$AC$1049,8,0)</f>
        <v>TECNICO CONTABILIDAD AUXILIAR</v>
      </c>
      <c r="G839" s="7" t="str">
        <f>IF(VLOOKUP(D839,[1]Planta!$A$4:$AC$1049,10,0)=0," ",VLOOKUP(D839,[1]Planta!$A$4:$AC$1049,10,0))</f>
        <v/>
      </c>
      <c r="H839" s="8">
        <f>VLOOKUP(VLOOKUP(D839,[1]Planta!$A$4:$AC$1049,4,0),[1]Cargos!$A$1:$K$33,6,0)</f>
        <v>2367588</v>
      </c>
      <c r="I839" s="9"/>
    </row>
    <row r="840" spans="1:9" ht="15" x14ac:dyDescent="0.2">
      <c r="A840" s="7" t="str">
        <f>VLOOKUP(D840,[1]Planta!$A$4:$AC$1049,4,0)</f>
        <v>AUXILIAR ADMINISTRATIVO 407 3</v>
      </c>
      <c r="B840" s="7" t="str">
        <f>TRIM(CONCATENATE(VLOOKUP(D840,[2]EMPLEOS!$J$9:$M$1054,3,0), " ", VLOOKUP(D840,[2]EMPLEOS!$J$9:$M$1054,4,0)))</f>
        <v>CUADROS MORENO</v>
      </c>
      <c r="C840" s="7" t="str">
        <f>VLOOKUP(D840,[2]EMPLEOS!$J$9:$M$1054,2,0)</f>
        <v>CARLOS JULIO</v>
      </c>
      <c r="D840" s="12">
        <v>79647342</v>
      </c>
      <c r="E840" s="7" t="str">
        <f>VLOOKUP(VLOOKUP(D840,[1]Planta!$A$4:$AC$1049,16,0),[1]TipoVinculacion!$A$1:$C$6,3,0)</f>
        <v>Provisional</v>
      </c>
      <c r="F840" s="7" t="str">
        <f>VLOOKUP(D840,[1]Planta!$A$4:$AC$1049,8,0)</f>
        <v>BACHILLER ACADEMICO</v>
      </c>
      <c r="G840" s="7" t="str">
        <f>IF(VLOOKUP(D840,[1]Planta!$A$4:$AC$1049,10,0)=0," ",VLOOKUP(D840,[1]Planta!$A$4:$AC$1049,10,0))</f>
        <v/>
      </c>
      <c r="H840" s="8">
        <f>VLOOKUP(VLOOKUP(D840,[1]Planta!$A$4:$AC$1049,4,0),[1]Cargos!$A$1:$K$33,6,0)</f>
        <v>1555886</v>
      </c>
      <c r="I840" s="9"/>
    </row>
    <row r="841" spans="1:9" ht="15" x14ac:dyDescent="0.2">
      <c r="A841" s="7" t="str">
        <f>VLOOKUP(D841,[1]Planta!$A$4:$AC$1049,4,0)</f>
        <v>TECNICO OPERATIVO 314 5</v>
      </c>
      <c r="B841" s="7" t="str">
        <f>TRIM(CONCATENATE(VLOOKUP(D841,[2]EMPLEOS!$J$9:$M$1054,3,0), " ", VLOOKUP(D841,[2]EMPLEOS!$J$9:$M$1054,4,0)))</f>
        <v>ARIAS LAVERDE</v>
      </c>
      <c r="C841" s="7" t="str">
        <f>VLOOKUP(D841,[2]EMPLEOS!$J$9:$M$1054,2,0)</f>
        <v xml:space="preserve">MARIO </v>
      </c>
      <c r="D841" s="12">
        <v>79652416</v>
      </c>
      <c r="E841" s="7" t="str">
        <f>VLOOKUP(VLOOKUP(D841,[1]Planta!$A$4:$AC$1049,16,0),[1]TipoVinculacion!$A$1:$C$6,3,0)</f>
        <v>Provisional</v>
      </c>
      <c r="F841" s="7" t="str">
        <f>VLOOKUP(D841,[1]Planta!$A$4:$AC$1049,8,0)</f>
        <v>ADMINISTRADOR DE EMPRESAS</v>
      </c>
      <c r="G841" s="7" t="str">
        <f>IF(VLOOKUP(D841,[1]Planta!$A$4:$AC$1049,10,0)=0," ",VLOOKUP(D841,[1]Planta!$A$4:$AC$1049,10,0))</f>
        <v/>
      </c>
      <c r="H841" s="8">
        <f>VLOOKUP(VLOOKUP(D841,[1]Planta!$A$4:$AC$1049,4,0),[1]Cargos!$A$1:$K$33,6,0)</f>
        <v>2517786</v>
      </c>
      <c r="I841" s="9"/>
    </row>
    <row r="842" spans="1:9" ht="15" x14ac:dyDescent="0.2">
      <c r="A842" s="7" t="str">
        <f>VLOOKUP(D842,[1]Planta!$A$4:$AC$1049,4,0)</f>
        <v>PROFESIONAL UNIVERSITARIO 219 3</v>
      </c>
      <c r="B842" s="7" t="str">
        <f>TRIM(CONCATENATE(VLOOKUP(D842,[2]EMPLEOS!$J$9:$M$1054,3,0), " ", VLOOKUP(D842,[2]EMPLEOS!$J$9:$M$1054,4,0)))</f>
        <v>GARAVITO SUAREZ</v>
      </c>
      <c r="C842" s="7" t="str">
        <f>VLOOKUP(D842,[2]EMPLEOS!$J$9:$M$1054,2,0)</f>
        <v>ALEXANDER</v>
      </c>
      <c r="D842" s="12">
        <v>79657653</v>
      </c>
      <c r="E842" s="7" t="str">
        <f>VLOOKUP(VLOOKUP(D842,[1]Planta!$A$4:$AC$1049,16,0),[1]TipoVinculacion!$A$1:$C$6,3,0)</f>
        <v>Carrera Administrativa</v>
      </c>
      <c r="F842" s="7" t="str">
        <f>VLOOKUP(D842,[1]Planta!$A$4:$AC$1049,8,0)</f>
        <v>INGENIERO CIVIL</v>
      </c>
      <c r="G842" s="7" t="str">
        <f>IF(VLOOKUP(D842,[1]Planta!$A$4:$AC$1049,10,0)=0," ",VLOOKUP(D842,[1]Planta!$A$4:$AC$1049,10,0))</f>
        <v>GESTION PUBLICA</v>
      </c>
      <c r="H842" s="8">
        <f>VLOOKUP(VLOOKUP(D842,[1]Planta!$A$4:$AC$1049,4,0),[1]Cargos!$A$1:$K$33,6,0)</f>
        <v>3524263</v>
      </c>
      <c r="I842" s="9"/>
    </row>
    <row r="843" spans="1:9" ht="15" x14ac:dyDescent="0.2">
      <c r="A843" s="7" t="str">
        <f>VLOOKUP(D843,[1]Planta!$A$4:$AC$1049,4,0)</f>
        <v>PROFESIONAL UNIVERSITARIO 219 3</v>
      </c>
      <c r="B843" s="7" t="str">
        <f>TRIM(CONCATENATE(VLOOKUP(D843,[2]EMPLEOS!$J$9:$M$1054,3,0), " ", VLOOKUP(D843,[2]EMPLEOS!$J$9:$M$1054,4,0)))</f>
        <v>MARTINEZ BAQUERO</v>
      </c>
      <c r="C843" s="7" t="str">
        <f>VLOOKUP(D843,[2]EMPLEOS!$J$9:$M$1054,2,0)</f>
        <v>JORGE ARBEY</v>
      </c>
      <c r="D843" s="12">
        <v>79659246</v>
      </c>
      <c r="E843" s="7" t="str">
        <f>VLOOKUP(VLOOKUP(D843,[1]Planta!$A$4:$AC$1049,16,0),[1]TipoVinculacion!$A$1:$C$6,3,0)</f>
        <v>Carrera Administrativa</v>
      </c>
      <c r="F843" s="7" t="str">
        <f>VLOOKUP(D843,[1]Planta!$A$4:$AC$1049,8,0)</f>
        <v>INGENIERO AGRONOMO</v>
      </c>
      <c r="G843" s="7" t="str">
        <f>IF(VLOOKUP(D843,[1]Planta!$A$4:$AC$1049,10,0)=0," ",VLOOKUP(D843,[1]Planta!$A$4:$AC$1049,10,0))</f>
        <v/>
      </c>
      <c r="H843" s="8">
        <f>VLOOKUP(VLOOKUP(D843,[1]Planta!$A$4:$AC$1049,4,0),[1]Cargos!$A$1:$K$33,6,0)</f>
        <v>3524263</v>
      </c>
      <c r="I843" s="9"/>
    </row>
    <row r="844" spans="1:9" ht="15" x14ac:dyDescent="0.2">
      <c r="A844" s="7" t="str">
        <f>VLOOKUP(D844,[1]Planta!$A$4:$AC$1049,4,0)</f>
        <v>SUBDIRECTOR TECNICO 068 3</v>
      </c>
      <c r="B844" s="7" t="str">
        <f>TRIM(CONCATENATE(VLOOKUP(D844,[2]EMPLEOS!$J$9:$M$1054,3,0), " ", VLOOKUP(D844,[2]EMPLEOS!$J$9:$M$1054,4,0)))</f>
        <v>MARTINEZ BLANCO</v>
      </c>
      <c r="C844" s="7" t="str">
        <f>VLOOKUP(D844,[2]EMPLEOS!$J$9:$M$1054,2,0)</f>
        <v>ALBERTO CRISTOBAL</v>
      </c>
      <c r="D844" s="12">
        <v>79687655</v>
      </c>
      <c r="E844" s="7" t="str">
        <f>VLOOKUP(VLOOKUP(D844,[1]Planta!$A$4:$AC$1049,16,0),[1]TipoVinculacion!$A$1:$C$6,3,0)</f>
        <v>Libre Nombramiento y Remoción</v>
      </c>
      <c r="F844" s="7" t="str">
        <f>VLOOKUP(D844,[1]Planta!$A$4:$AC$1049,8,0)</f>
        <v>ADMINISTRADOR DE EMPRESAS</v>
      </c>
      <c r="G844" s="7" t="str">
        <f>IF(VLOOKUP(D844,[1]Planta!$A$4:$AC$1049,10,0)=0," ",VLOOKUP(D844,[1]Planta!$A$4:$AC$1049,10,0))</f>
        <v>FINANZAS PUBLICAS; MAGISTER EN. GESTION DE ORGANIZACIONES</v>
      </c>
      <c r="H844" s="8">
        <f>VLOOKUP(VLOOKUP(D844,[1]Planta!$A$4:$AC$1049,4,0),[1]Cargos!$A$1:$K$33,6,0)</f>
        <v>6989664</v>
      </c>
      <c r="I844" s="9"/>
    </row>
    <row r="845" spans="1:9" ht="15" x14ac:dyDescent="0.2">
      <c r="A845" s="7" t="str">
        <f>VLOOKUP(D845,[1]Planta!$A$4:$AC$1049,4,0)</f>
        <v>PROFESIONAL ESPECIALIZADO 222 7</v>
      </c>
      <c r="B845" s="7" t="str">
        <f>TRIM(CONCATENATE(VLOOKUP(D845,[2]EMPLEOS!$J$9:$M$1054,3,0), " ", VLOOKUP(D845,[2]EMPLEOS!$J$9:$M$1054,4,0)))</f>
        <v>MARTINEZ HINESTROZA</v>
      </c>
      <c r="C845" s="7" t="str">
        <f>VLOOKUP(D845,[2]EMPLEOS!$J$9:$M$1054,2,0)</f>
        <v>EDILSON</v>
      </c>
      <c r="D845" s="12">
        <v>79688110</v>
      </c>
      <c r="E845" s="7" t="str">
        <f>VLOOKUP(VLOOKUP(D845,[1]Planta!$A$4:$AC$1049,16,0),[1]TipoVinculacion!$A$1:$C$6,3,0)</f>
        <v>Carrera Administrativa</v>
      </c>
      <c r="F845" s="7" t="str">
        <f>VLOOKUP(D845,[1]Planta!$A$4:$AC$1049,8,0)</f>
        <v>ECONOMISTA</v>
      </c>
      <c r="G845" s="7" t="str">
        <f>IF(VLOOKUP(D845,[1]Planta!$A$4:$AC$1049,10,0)=0," ",VLOOKUP(D845,[1]Planta!$A$4:$AC$1049,10,0))</f>
        <v>ADMINISTRACION; FINANZAS</v>
      </c>
      <c r="H845" s="8">
        <f>VLOOKUP(VLOOKUP(D845,[1]Planta!$A$4:$AC$1049,4,0),[1]Cargos!$A$1:$K$33,6,0)</f>
        <v>4143561</v>
      </c>
      <c r="I845" s="9"/>
    </row>
    <row r="846" spans="1:9" ht="15" x14ac:dyDescent="0.2">
      <c r="A846" s="7" t="str">
        <f>VLOOKUP(D846,[1]Planta!$A$4:$AC$1049,4,0)</f>
        <v>PROFESIONAL UNIVERSITARIO 219 3</v>
      </c>
      <c r="B846" s="7" t="str">
        <f>TRIM(CONCATENATE(VLOOKUP(D846,[2]EMPLEOS!$J$9:$M$1054,3,0), " ", VLOOKUP(D846,[2]EMPLEOS!$J$9:$M$1054,4,0)))</f>
        <v>BAUTISTA LEGUIZAMON</v>
      </c>
      <c r="C846" s="7" t="str">
        <f>VLOOKUP(D846,[2]EMPLEOS!$J$9:$M$1054,2,0)</f>
        <v>WILSON ALBEIRO</v>
      </c>
      <c r="D846" s="12">
        <v>79702969</v>
      </c>
      <c r="E846" s="7" t="str">
        <f>VLOOKUP(VLOOKUP(D846,[1]Planta!$A$4:$AC$1049,16,0),[1]TipoVinculacion!$A$1:$C$6,3,0)</f>
        <v>Carrera Administrativa</v>
      </c>
      <c r="F846" s="7" t="str">
        <f>VLOOKUP(D846,[1]Planta!$A$4:$AC$1049,8,0)</f>
        <v>INGENIERO FORESTAL</v>
      </c>
      <c r="G846" s="7" t="str">
        <f>IF(VLOOKUP(D846,[1]Planta!$A$4:$AC$1049,10,0)=0," ",VLOOKUP(D846,[1]Planta!$A$4:$AC$1049,10,0))</f>
        <v>AVALUOS</v>
      </c>
      <c r="H846" s="8">
        <f>VLOOKUP(VLOOKUP(D846,[1]Planta!$A$4:$AC$1049,4,0),[1]Cargos!$A$1:$K$33,6,0)</f>
        <v>3524263</v>
      </c>
      <c r="I846" s="9"/>
    </row>
    <row r="847" spans="1:9" ht="15" x14ac:dyDescent="0.2">
      <c r="A847" s="7" t="str">
        <f>VLOOKUP(D847,[1]Planta!$A$4:$AC$1049,4,0)</f>
        <v>TECNICO OPERATIVO 314 5</v>
      </c>
      <c r="B847" s="7" t="str">
        <f>TRIM(CONCATENATE(VLOOKUP(D847,[2]EMPLEOS!$J$9:$M$1054,3,0), " ", VLOOKUP(D847,[2]EMPLEOS!$J$9:$M$1054,4,0)))</f>
        <v>SILVA 0</v>
      </c>
      <c r="C847" s="7" t="str">
        <f>VLOOKUP(D847,[2]EMPLEOS!$J$9:$M$1054,2,0)</f>
        <v>CARLOS ALBERTO</v>
      </c>
      <c r="D847" s="12">
        <v>79703364</v>
      </c>
      <c r="E847" s="7" t="str">
        <f>VLOOKUP(VLOOKUP(D847,[1]Planta!$A$4:$AC$1049,16,0),[1]TipoVinculacion!$A$1:$C$6,3,0)</f>
        <v>Carrera Administrativa</v>
      </c>
      <c r="F847" s="7" t="str">
        <f>VLOOKUP(D847,[1]Planta!$A$4:$AC$1049,8,0)</f>
        <v>TECNOLOGO EN GESTION DE TALENTO HUMANO; TECNOLOGO EN ADMINISTRACION DE TALENTO HUMANO</v>
      </c>
      <c r="G847" s="7" t="str">
        <f>IF(VLOOKUP(D847,[1]Planta!$A$4:$AC$1049,10,0)=0," ",VLOOKUP(D847,[1]Planta!$A$4:$AC$1049,10,0))</f>
        <v/>
      </c>
      <c r="H847" s="8">
        <f>VLOOKUP(VLOOKUP(D847,[1]Planta!$A$4:$AC$1049,4,0),[1]Cargos!$A$1:$K$33,6,0)</f>
        <v>2517786</v>
      </c>
      <c r="I847" s="9"/>
    </row>
    <row r="848" spans="1:9" ht="15" x14ac:dyDescent="0.2">
      <c r="A848" s="7" t="str">
        <f>VLOOKUP(D848,[1]Planta!$A$4:$AC$1049,4,0)</f>
        <v>CONDUCTOR MECANICO 482 4</v>
      </c>
      <c r="B848" s="7" t="str">
        <f>TRIM(CONCATENATE(VLOOKUP(D848,[2]EMPLEOS!$J$9:$M$1054,3,0), " ", VLOOKUP(D848,[2]EMPLEOS!$J$9:$M$1054,4,0)))</f>
        <v>RODRIGUEZ RAMOS</v>
      </c>
      <c r="C848" s="7" t="str">
        <f>VLOOKUP(D848,[2]EMPLEOS!$J$9:$M$1054,2,0)</f>
        <v>OMAR OSWALDO</v>
      </c>
      <c r="D848" s="12">
        <v>79713540</v>
      </c>
      <c r="E848" s="7" t="str">
        <f>VLOOKUP(VLOOKUP(D848,[1]Planta!$A$4:$AC$1049,16,0),[1]TipoVinculacion!$A$1:$C$6,3,0)</f>
        <v>Libre Nombramiento y Remoción</v>
      </c>
      <c r="F848" s="7" t="str">
        <f>VLOOKUP(D848,[1]Planta!$A$4:$AC$1049,8,0)</f>
        <v>BACHILLER ACADEMICO</v>
      </c>
      <c r="G848" s="7" t="str">
        <f>IF(VLOOKUP(D848,[1]Planta!$A$4:$AC$1049,10,0)=0," ",VLOOKUP(D848,[1]Planta!$A$4:$AC$1049,10,0))</f>
        <v/>
      </c>
      <c r="H848" s="8">
        <f>VLOOKUP(VLOOKUP(D848,[1]Planta!$A$4:$AC$1049,4,0),[1]Cargos!$A$1:$K$33,6,0)</f>
        <v>1579261</v>
      </c>
      <c r="I848" s="9"/>
    </row>
    <row r="849" spans="1:9" ht="15" x14ac:dyDescent="0.2">
      <c r="A849" s="7" t="str">
        <f>VLOOKUP(D849,[1]Planta!$A$4:$AC$1049,4,0)</f>
        <v>PROFESIONAL UNIVERSITARIO 219 3</v>
      </c>
      <c r="B849" s="7" t="str">
        <f>TRIM(CONCATENATE(VLOOKUP(D849,[2]EMPLEOS!$J$9:$M$1054,3,0), " ", VLOOKUP(D849,[2]EMPLEOS!$J$9:$M$1054,4,0)))</f>
        <v>GONZALEZ</v>
      </c>
      <c r="C849" s="7" t="str">
        <f>VLOOKUP(D849,[2]EMPLEOS!$J$9:$M$1054,2,0)</f>
        <v>JOSE MAURICIO</v>
      </c>
      <c r="D849" s="12">
        <v>79716026</v>
      </c>
      <c r="E849" s="7" t="str">
        <f>VLOOKUP(VLOOKUP(D849,[1]Planta!$A$4:$AC$1049,16,0),[1]TipoVinculacion!$A$1:$C$6,3,0)</f>
        <v>Carrera Administrativa</v>
      </c>
      <c r="F849" s="7" t="str">
        <f>VLOOKUP(D849,[1]Planta!$A$4:$AC$1049,8,0)</f>
        <v>ADMNISTRADOR DE INFORMATICA</v>
      </c>
      <c r="G849" s="7" t="str">
        <f>IF(VLOOKUP(D849,[1]Planta!$A$4:$AC$1049,10,0)=0," ",VLOOKUP(D849,[1]Planta!$A$4:$AC$1049,10,0))</f>
        <v>GERENCIA INTEGRAL DE PROYECTOS</v>
      </c>
      <c r="H849" s="8">
        <f>VLOOKUP(VLOOKUP(D849,[1]Planta!$A$4:$AC$1049,4,0),[1]Cargos!$A$1:$K$33,6,0)</f>
        <v>3524263</v>
      </c>
      <c r="I849" s="9"/>
    </row>
    <row r="850" spans="1:9" ht="15" x14ac:dyDescent="0.2">
      <c r="A850" s="7" t="str">
        <f>VLOOKUP(D850,[1]Planta!$A$4:$AC$1049,4,0)</f>
        <v>CONDUCTOR MECANICO 482 4</v>
      </c>
      <c r="B850" s="7" t="str">
        <f>TRIM(CONCATENATE(VLOOKUP(D850,[2]EMPLEOS!$J$9:$M$1054,3,0), " ", VLOOKUP(D850,[2]EMPLEOS!$J$9:$M$1054,4,0)))</f>
        <v>FIGUEROA PACHÓN</v>
      </c>
      <c r="C850" s="7" t="str">
        <f>VLOOKUP(D850,[2]EMPLEOS!$J$9:$M$1054,2,0)</f>
        <v>CESAR AUGUSTO</v>
      </c>
      <c r="D850" s="12">
        <v>79718786</v>
      </c>
      <c r="E850" s="7" t="str">
        <f>VLOOKUP(VLOOKUP(D850,[1]Planta!$A$4:$AC$1049,16,0),[1]TipoVinculacion!$A$1:$C$6,3,0)</f>
        <v>Carrera Administrativa</v>
      </c>
      <c r="F850" s="7" t="str">
        <f>VLOOKUP(D850,[1]Planta!$A$4:$AC$1049,8,0)</f>
        <v>BACHILLER ACADEMICO</v>
      </c>
      <c r="G850" s="7" t="str">
        <f>IF(VLOOKUP(D850,[1]Planta!$A$4:$AC$1049,10,0)=0," ",VLOOKUP(D850,[1]Planta!$A$4:$AC$1049,10,0))</f>
        <v/>
      </c>
      <c r="H850" s="8">
        <f>VLOOKUP(VLOOKUP(D850,[1]Planta!$A$4:$AC$1049,4,0),[1]Cargos!$A$1:$K$33,6,0)</f>
        <v>1579261</v>
      </c>
      <c r="I850" s="9"/>
    </row>
    <row r="851" spans="1:9" ht="15" x14ac:dyDescent="0.2">
      <c r="A851" s="7" t="str">
        <f>VLOOKUP(D851,[1]Planta!$A$4:$AC$1049,4,0)</f>
        <v>SECRETARIO 440 8</v>
      </c>
      <c r="B851" s="7" t="str">
        <f>TRIM(CONCATENATE(VLOOKUP(D851,[2]EMPLEOS!$J$9:$M$1054,3,0), " ", VLOOKUP(D851,[2]EMPLEOS!$J$9:$M$1054,4,0)))</f>
        <v>CUERVO HURTADO</v>
      </c>
      <c r="C851" s="7" t="str">
        <f>VLOOKUP(D851,[2]EMPLEOS!$J$9:$M$1054,2,0)</f>
        <v>LUIS EDUARDO</v>
      </c>
      <c r="D851" s="12">
        <v>79721878</v>
      </c>
      <c r="E851" s="7" t="str">
        <f>VLOOKUP(VLOOKUP(D851,[1]Planta!$A$4:$AC$1049,16,0),[1]TipoVinculacion!$A$1:$C$6,3,0)</f>
        <v>Carrera Administrativa</v>
      </c>
      <c r="F851" s="7" t="str">
        <f>VLOOKUP(D851,[1]Planta!$A$4:$AC$1049,8,0)</f>
        <v>TECNICO EN GESTION EMPRESARIAL</v>
      </c>
      <c r="G851" s="7" t="str">
        <f>IF(VLOOKUP(D851,[1]Planta!$A$4:$AC$1049,10,0)=0," ",VLOOKUP(D851,[1]Planta!$A$4:$AC$1049,10,0))</f>
        <v/>
      </c>
      <c r="H851" s="8">
        <f>VLOOKUP(VLOOKUP(D851,[1]Planta!$A$4:$AC$1049,4,0),[1]Cargos!$A$1:$K$33,6,0)</f>
        <v>2314319</v>
      </c>
      <c r="I851" s="9"/>
    </row>
    <row r="852" spans="1:9" ht="15" x14ac:dyDescent="0.2">
      <c r="A852" s="7" t="str">
        <f>VLOOKUP(D852,[1]Planta!$A$4:$AC$1049,4,0)</f>
        <v>GERENTE 039 1</v>
      </c>
      <c r="B852" s="7" t="str">
        <f>TRIM(CONCATENATE(VLOOKUP(D852,[2]EMPLEOS!$J$9:$M$1054,3,0), " ", VLOOKUP(D852,[2]EMPLEOS!$J$9:$M$1054,4,0)))</f>
        <v>PARDO SALCEDO</v>
      </c>
      <c r="C852" s="7" t="str">
        <f>VLOOKUP(D852,[2]EMPLEOS!$J$9:$M$1054,2,0)</f>
        <v>GERMAN FRANCISCO</v>
      </c>
      <c r="D852" s="12">
        <v>79729839</v>
      </c>
      <c r="E852" s="7" t="str">
        <f>VLOOKUP(VLOOKUP(D852,[1]Planta!$A$4:$AC$1049,16,0),[1]TipoVinculacion!$A$1:$C$6,3,0)</f>
        <v>Carrera Administrativa</v>
      </c>
      <c r="F852" s="7" t="str">
        <f>VLOOKUP(D852,[1]Planta!$A$4:$AC$1049,8,0)</f>
        <v>INGENIERO ELECTRONICO</v>
      </c>
      <c r="G852" s="7" t="str">
        <f>IF(VLOOKUP(D852,[1]Planta!$A$4:$AC$1049,10,0)=0," ",VLOOKUP(D852,[1]Planta!$A$4:$AC$1049,10,0))</f>
        <v>GESTION PUBLICA</v>
      </c>
      <c r="H852" s="8">
        <f>VLOOKUP(VLOOKUP(D852,[1]Planta!$A$4:$AC$1049,4,0),[1]Cargos!$A$1:$K$33,6,0)</f>
        <v>5736338</v>
      </c>
      <c r="I852" s="9"/>
    </row>
    <row r="853" spans="1:9" ht="15" x14ac:dyDescent="0.2">
      <c r="A853" s="7" t="str">
        <f>VLOOKUP(D853,[1]Planta!$A$4:$AC$1049,4,0)</f>
        <v>CONDUCTOR MECANICO 482 4</v>
      </c>
      <c r="B853" s="7" t="str">
        <f>TRIM(CONCATENATE(VLOOKUP(D853,[2]EMPLEOS!$J$9:$M$1054,3,0), " ", VLOOKUP(D853,[2]EMPLEOS!$J$9:$M$1054,4,0)))</f>
        <v>MARTIN NIÑO</v>
      </c>
      <c r="C853" s="7" t="str">
        <f>VLOOKUP(D853,[2]EMPLEOS!$J$9:$M$1054,2,0)</f>
        <v>JUAN CARLOS</v>
      </c>
      <c r="D853" s="12">
        <v>79735058</v>
      </c>
      <c r="E853" s="7" t="str">
        <f>VLOOKUP(VLOOKUP(D853,[1]Planta!$A$4:$AC$1049,16,0),[1]TipoVinculacion!$A$1:$C$6,3,0)</f>
        <v>Libre Nombramiento y Remoción</v>
      </c>
      <c r="F853" s="7" t="str">
        <f>VLOOKUP(D853,[1]Planta!$A$4:$AC$1049,8,0)</f>
        <v>NO ES BACHILLER</v>
      </c>
      <c r="G853" s="7" t="str">
        <f>IF(VLOOKUP(D853,[1]Planta!$A$4:$AC$1049,10,0)=0," ",VLOOKUP(D853,[1]Planta!$A$4:$AC$1049,10,0))</f>
        <v xml:space="preserve"> </v>
      </c>
      <c r="H853" s="8">
        <f>VLOOKUP(VLOOKUP(D853,[1]Planta!$A$4:$AC$1049,4,0),[1]Cargos!$A$1:$K$33,6,0)</f>
        <v>1579261</v>
      </c>
      <c r="I853" s="9"/>
    </row>
    <row r="854" spans="1:9" ht="15" x14ac:dyDescent="0.2">
      <c r="A854" s="7" t="str">
        <f>VLOOKUP(D854,[1]Planta!$A$4:$AC$1049,4,0)</f>
        <v>PROFESIONAL UNIVERSITARIO 219 3</v>
      </c>
      <c r="B854" s="7" t="str">
        <f>TRIM(CONCATENATE(VLOOKUP(D854,[2]EMPLEOS!$J$9:$M$1054,3,0), " ", VLOOKUP(D854,[2]EMPLEOS!$J$9:$M$1054,4,0)))</f>
        <v>ROMERO CORTES</v>
      </c>
      <c r="C854" s="7" t="str">
        <f>VLOOKUP(D854,[2]EMPLEOS!$J$9:$M$1054,2,0)</f>
        <v>RICHARD CAMILO</v>
      </c>
      <c r="D854" s="12">
        <v>79751998</v>
      </c>
      <c r="E854" s="7" t="str">
        <f>VLOOKUP(VLOOKUP(D854,[1]Planta!$A$4:$AC$1049,16,0),[1]TipoVinculacion!$A$1:$C$6,3,0)</f>
        <v>Carrera Administrativa</v>
      </c>
      <c r="F854" s="7" t="str">
        <f>VLOOKUP(D854,[1]Planta!$A$4:$AC$1049,8,0)</f>
        <v>COMUNICADOR SOCIAL; PERIODISTA</v>
      </c>
      <c r="G854" s="7" t="str">
        <f>IF(VLOOKUP(D854,[1]Planta!$A$4:$AC$1049,10,0)=0," ",VLOOKUP(D854,[1]Planta!$A$4:$AC$1049,10,0))</f>
        <v>MERCADEO POLITICO</v>
      </c>
      <c r="H854" s="8">
        <f>VLOOKUP(VLOOKUP(D854,[1]Planta!$A$4:$AC$1049,4,0),[1]Cargos!$A$1:$K$33,6,0)</f>
        <v>3524263</v>
      </c>
      <c r="I854" s="9"/>
    </row>
    <row r="855" spans="1:9" ht="15" x14ac:dyDescent="0.2">
      <c r="A855" s="7" t="str">
        <f>VLOOKUP(D855,[1]Planta!$A$4:$AC$1049,4,0)</f>
        <v>PROFESIONAL UNIVERSITARIO 219 1</v>
      </c>
      <c r="B855" s="7" t="str">
        <f>TRIM(CONCATENATE(VLOOKUP(D855,[2]EMPLEOS!$J$9:$M$1054,3,0), " ", VLOOKUP(D855,[2]EMPLEOS!$J$9:$M$1054,4,0)))</f>
        <v>PERALTA JARAMILLO</v>
      </c>
      <c r="C855" s="7" t="str">
        <f>VLOOKUP(D855,[2]EMPLEOS!$J$9:$M$1054,2,0)</f>
        <v>JUAN CARLOS</v>
      </c>
      <c r="D855" s="12">
        <v>79755676</v>
      </c>
      <c r="E855" s="7" t="str">
        <f>VLOOKUP(VLOOKUP(D855,[1]Planta!$A$4:$AC$1049,16,0),[1]TipoVinculacion!$A$1:$C$6,3,0)</f>
        <v>Carrera Administrativa</v>
      </c>
      <c r="F855" s="7" t="str">
        <f>VLOOKUP(D855,[1]Planta!$A$4:$AC$1049,8,0)</f>
        <v>ABOGADO</v>
      </c>
      <c r="G855" s="7" t="str">
        <f>IF(VLOOKUP(D855,[1]Planta!$A$4:$AC$1049,10,0)=0," ",VLOOKUP(D855,[1]Planta!$A$4:$AC$1049,10,0))</f>
        <v>DERECHO ADMINISTRATIVO</v>
      </c>
      <c r="H855" s="8">
        <f>VLOOKUP(VLOOKUP(D855,[1]Planta!$A$4:$AC$1049,4,0),[1]Cargos!$A$1:$K$33,6,0)</f>
        <v>3249703</v>
      </c>
      <c r="I855" s="9"/>
    </row>
    <row r="856" spans="1:9" ht="15" x14ac:dyDescent="0.2">
      <c r="A856" s="7" t="str">
        <f>VLOOKUP(D856,[1]Planta!$A$4:$AC$1049,4,0)</f>
        <v>TECNICO OPERATIVO 314 5</v>
      </c>
      <c r="B856" s="7" t="str">
        <f>TRIM(CONCATENATE(VLOOKUP(D856,[2]EMPLEOS!$J$9:$M$1054,3,0), " ", VLOOKUP(D856,[2]EMPLEOS!$J$9:$M$1054,4,0)))</f>
        <v>GOMEZ CRUZ</v>
      </c>
      <c r="C856" s="7" t="str">
        <f>VLOOKUP(D856,[2]EMPLEOS!$J$9:$M$1054,2,0)</f>
        <v>MANUEL ALEJANDRO</v>
      </c>
      <c r="D856" s="12">
        <v>79788163</v>
      </c>
      <c r="E856" s="7" t="str">
        <f>VLOOKUP(VLOOKUP(D856,[1]Planta!$A$4:$AC$1049,16,0),[1]TipoVinculacion!$A$1:$C$6,3,0)</f>
        <v>Carrera Administrativa</v>
      </c>
      <c r="F856" s="7" t="str">
        <f>VLOOKUP(D856,[1]Planta!$A$4:$AC$1049,8,0)</f>
        <v>TECNICO PROFESIONAL EN TELECOMUNICACIONES</v>
      </c>
      <c r="G856" s="7" t="str">
        <f>IF(VLOOKUP(D856,[1]Planta!$A$4:$AC$1049,10,0)=0," ",VLOOKUP(D856,[1]Planta!$A$4:$AC$1049,10,0))</f>
        <v/>
      </c>
      <c r="H856" s="8">
        <f>VLOOKUP(VLOOKUP(D856,[1]Planta!$A$4:$AC$1049,4,0),[1]Cargos!$A$1:$K$33,6,0)</f>
        <v>2517786</v>
      </c>
      <c r="I856" s="9"/>
    </row>
    <row r="857" spans="1:9" ht="15" x14ac:dyDescent="0.2">
      <c r="A857" s="7" t="str">
        <f>VLOOKUP(D857,[1]Planta!$A$4:$AC$1049,4,0)</f>
        <v>PROFESIONAL ESPECIALIZADO 222 7</v>
      </c>
      <c r="B857" s="7" t="str">
        <f>TRIM(CONCATENATE(VLOOKUP(D857,[2]EMPLEOS!$J$9:$M$1054,3,0), " ", VLOOKUP(D857,[2]EMPLEOS!$J$9:$M$1054,4,0)))</f>
        <v>LOPEZ OSTOS</v>
      </c>
      <c r="C857" s="7" t="str">
        <f>VLOOKUP(D857,[2]EMPLEOS!$J$9:$M$1054,2,0)</f>
        <v>ALFONSO ALEXANDER</v>
      </c>
      <c r="D857" s="12">
        <v>79791873</v>
      </c>
      <c r="E857" s="7" t="str">
        <f>VLOOKUP(VLOOKUP(D857,[1]Planta!$A$4:$AC$1049,16,0),[1]TipoVinculacion!$A$1:$C$6,3,0)</f>
        <v>Carrera Administrativa</v>
      </c>
      <c r="F857" s="7" t="str">
        <f>VLOOKUP(D857,[1]Planta!$A$4:$AC$1049,8,0)</f>
        <v>INGENIERO ELECTRONICO</v>
      </c>
      <c r="G857" s="7" t="str">
        <f>IF(VLOOKUP(D857,[1]Planta!$A$4:$AC$1049,10,0)=0," ",VLOOKUP(D857,[1]Planta!$A$4:$AC$1049,10,0))</f>
        <v>SEGURIDAD DE LA INFORMACION</v>
      </c>
      <c r="H857" s="8">
        <f>VLOOKUP(VLOOKUP(D857,[1]Planta!$A$4:$AC$1049,4,0),[1]Cargos!$A$1:$K$33,6,0)</f>
        <v>4143561</v>
      </c>
      <c r="I857" s="9"/>
    </row>
    <row r="858" spans="1:9" ht="15" x14ac:dyDescent="0.2">
      <c r="A858" s="7" t="str">
        <f>VLOOKUP(D858,[1]Planta!$A$4:$AC$1049,4,0)</f>
        <v>PROFESIONAL UNIVERSITARIO 219 3</v>
      </c>
      <c r="B858" s="7" t="str">
        <f>TRIM(CONCATENATE(VLOOKUP(D858,[2]EMPLEOS!$J$9:$M$1054,3,0), " ", VLOOKUP(D858,[2]EMPLEOS!$J$9:$M$1054,4,0)))</f>
        <v>RINCON ROBLES</v>
      </c>
      <c r="C858" s="7" t="str">
        <f>VLOOKUP(D858,[2]EMPLEOS!$J$9:$M$1054,2,0)</f>
        <v>JUAN DAVID</v>
      </c>
      <c r="D858" s="12">
        <v>79794884</v>
      </c>
      <c r="E858" s="7" t="str">
        <f>VLOOKUP(VLOOKUP(D858,[1]Planta!$A$4:$AC$1049,16,0),[1]TipoVinculacion!$A$1:$C$6,3,0)</f>
        <v>Provisional</v>
      </c>
      <c r="F858" s="7" t="str">
        <f>VLOOKUP(D858,[1]Planta!$A$4:$AC$1049,8,0)</f>
        <v>ABOGADO</v>
      </c>
      <c r="G858" s="7" t="str">
        <f>IF(VLOOKUP(D858,[1]Planta!$A$4:$AC$1049,10,0)=0," ",VLOOKUP(D858,[1]Planta!$A$4:$AC$1049,10,0))</f>
        <v/>
      </c>
      <c r="H858" s="8">
        <f>VLOOKUP(VLOOKUP(D858,[1]Planta!$A$4:$AC$1049,4,0),[1]Cargos!$A$1:$K$33,6,0)</f>
        <v>3524263</v>
      </c>
      <c r="I858" s="9"/>
    </row>
    <row r="859" spans="1:9" ht="15" x14ac:dyDescent="0.2">
      <c r="A859" s="7" t="str">
        <f>VLOOKUP(D859,[1]Planta!$A$4:$AC$1049,4,0)</f>
        <v>PROFESIONAL UNIVERSITARIO 219 3</v>
      </c>
      <c r="B859" s="7" t="str">
        <f>TRIM(CONCATENATE(VLOOKUP(D859,[2]EMPLEOS!$J$9:$M$1054,3,0), " ", VLOOKUP(D859,[2]EMPLEOS!$J$9:$M$1054,4,0)))</f>
        <v>MARTINEZ MARTINEZ</v>
      </c>
      <c r="C859" s="7" t="str">
        <f>VLOOKUP(D859,[2]EMPLEOS!$J$9:$M$1054,2,0)</f>
        <v>JAIME IVAN</v>
      </c>
      <c r="D859" s="12">
        <v>79810352</v>
      </c>
      <c r="E859" s="7" t="str">
        <f>VLOOKUP(VLOOKUP(D859,[1]Planta!$A$4:$AC$1049,16,0),[1]TipoVinculacion!$A$1:$C$6,3,0)</f>
        <v>Provisional</v>
      </c>
      <c r="F859" s="7" t="str">
        <f>VLOOKUP(D859,[1]Planta!$A$4:$AC$1049,8,0)</f>
        <v>ADMINISTRADOR AMBIENTAL</v>
      </c>
      <c r="G859" s="7" t="str">
        <f>IF(VLOOKUP(D859,[1]Planta!$A$4:$AC$1049,10,0)=0," ",VLOOKUP(D859,[1]Planta!$A$4:$AC$1049,10,0))</f>
        <v>HIGIENE Y SALUD OCUPACIONAL</v>
      </c>
      <c r="H859" s="8">
        <f>VLOOKUP(VLOOKUP(D859,[1]Planta!$A$4:$AC$1049,4,0),[1]Cargos!$A$1:$K$33,6,0)</f>
        <v>3524263</v>
      </c>
      <c r="I859" s="9"/>
    </row>
    <row r="860" spans="1:9" ht="15" x14ac:dyDescent="0.2">
      <c r="A860" s="7" t="str">
        <f>VLOOKUP(D860,[1]Planta!$A$4:$AC$1049,4,0)</f>
        <v>GERENTE 039 1</v>
      </c>
      <c r="B860" s="7" t="str">
        <f>TRIM(CONCATENATE(VLOOKUP(D860,[2]EMPLEOS!$J$9:$M$1054,3,0), " ", VLOOKUP(D860,[2]EMPLEOS!$J$9:$M$1054,4,0)))</f>
        <v>LEON PERALTA</v>
      </c>
      <c r="C860" s="7" t="str">
        <f>VLOOKUP(D860,[2]EMPLEOS!$J$9:$M$1054,2,0)</f>
        <v>RICARDO</v>
      </c>
      <c r="D860" s="12">
        <v>79811846</v>
      </c>
      <c r="E860" s="7" t="str">
        <f>VLOOKUP(VLOOKUP(D860,[1]Planta!$A$4:$AC$1049,16,0),[1]TipoVinculacion!$A$1:$C$6,3,0)</f>
        <v>Libre Nombramiento y Remoción</v>
      </c>
      <c r="F860" s="7" t="str">
        <f>VLOOKUP(D860,[1]Planta!$A$4:$AC$1049,8,0)</f>
        <v>ADMINISTRADOR DE EMPRESAS</v>
      </c>
      <c r="G860" s="7" t="str">
        <f>IF(VLOOKUP(D860,[1]Planta!$A$4:$AC$1049,10,0)=0," ",VLOOKUP(D860,[1]Planta!$A$4:$AC$1049,10,0))</f>
        <v>GERENCIA FINANCIERA</v>
      </c>
      <c r="H860" s="8">
        <f>VLOOKUP(VLOOKUP(D860,[1]Planta!$A$4:$AC$1049,4,0),[1]Cargos!$A$1:$K$33,6,0)</f>
        <v>5736338</v>
      </c>
      <c r="I860" s="9"/>
    </row>
    <row r="861" spans="1:9" ht="15" x14ac:dyDescent="0.2">
      <c r="A861" s="7" t="str">
        <f>VLOOKUP(D861,[1]Planta!$A$4:$AC$1049,4,0)</f>
        <v>TECNICO OPERATIVO 314 3</v>
      </c>
      <c r="B861" s="7" t="str">
        <f>TRIM(CONCATENATE(VLOOKUP(D861,[2]EMPLEOS!$J$9:$M$1054,3,0), " ", VLOOKUP(D861,[2]EMPLEOS!$J$9:$M$1054,4,0)))</f>
        <v>USME BOTELLO</v>
      </c>
      <c r="C861" s="7" t="str">
        <f>VLOOKUP(D861,[2]EMPLEOS!$J$9:$M$1054,2,0)</f>
        <v>JAVIER ANDRES</v>
      </c>
      <c r="D861" s="12">
        <v>79813651</v>
      </c>
      <c r="E861" s="7" t="str">
        <f>VLOOKUP(VLOOKUP(D861,[1]Planta!$A$4:$AC$1049,16,0),[1]TipoVinculacion!$A$1:$C$6,3,0)</f>
        <v>Carrera Administrativa</v>
      </c>
      <c r="F861" s="7" t="str">
        <f>VLOOKUP(D861,[1]Planta!$A$4:$AC$1049,8,0)</f>
        <v>TECNICO EN DISEÑO INDUSTRIAL</v>
      </c>
      <c r="G861" s="7" t="str">
        <f>IF(VLOOKUP(D861,[1]Planta!$A$4:$AC$1049,10,0)=0," ",VLOOKUP(D861,[1]Planta!$A$4:$AC$1049,10,0))</f>
        <v/>
      </c>
      <c r="H861" s="8">
        <f>VLOOKUP(VLOOKUP(D861,[1]Planta!$A$4:$AC$1049,4,0),[1]Cargos!$A$1:$K$33,6,0)</f>
        <v>2367588</v>
      </c>
      <c r="I861" s="9"/>
    </row>
    <row r="862" spans="1:9" ht="15" x14ac:dyDescent="0.2">
      <c r="A862" s="7" t="str">
        <f>VLOOKUP(D862,[1]Planta!$A$4:$AC$1049,4,0)</f>
        <v>TECNICO OPERATIVO 314 5</v>
      </c>
      <c r="B862" s="7" t="str">
        <f>TRIM(CONCATENATE(VLOOKUP(D862,[2]EMPLEOS!$J$9:$M$1054,3,0), " ", VLOOKUP(D862,[2]EMPLEOS!$J$9:$M$1054,4,0)))</f>
        <v>RIAÑO SIERRA</v>
      </c>
      <c r="C862" s="7" t="str">
        <f>VLOOKUP(D862,[2]EMPLEOS!$J$9:$M$1054,2,0)</f>
        <v>WILLIAM ALEXANDER</v>
      </c>
      <c r="D862" s="12">
        <v>79826628</v>
      </c>
      <c r="E862" s="7" t="str">
        <f>VLOOKUP(VLOOKUP(D862,[1]Planta!$A$4:$AC$1049,16,0),[1]TipoVinculacion!$A$1:$C$6,3,0)</f>
        <v>Carrera Administrativa</v>
      </c>
      <c r="F862" s="7" t="str">
        <f>VLOOKUP(D862,[1]Planta!$A$4:$AC$1049,8,0)</f>
        <v>INGENIERO DE SISTEMAS</v>
      </c>
      <c r="G862" s="7" t="str">
        <f>IF(VLOOKUP(D862,[1]Planta!$A$4:$AC$1049,10,0)=0," ",VLOOKUP(D862,[1]Planta!$A$4:$AC$1049,10,0))</f>
        <v/>
      </c>
      <c r="H862" s="8">
        <f>VLOOKUP(VLOOKUP(D862,[1]Planta!$A$4:$AC$1049,4,0),[1]Cargos!$A$1:$K$33,6,0)</f>
        <v>2517786</v>
      </c>
      <c r="I862" s="9"/>
    </row>
    <row r="863" spans="1:9" ht="15" x14ac:dyDescent="0.2">
      <c r="A863" s="7" t="str">
        <f>VLOOKUP(D863,[1]Planta!$A$4:$AC$1049,4,0)</f>
        <v>PROFESIONAL ESPECIALIZADO 222 7</v>
      </c>
      <c r="B863" s="7" t="str">
        <f>TRIM(CONCATENATE(VLOOKUP(D863,[2]EMPLEOS!$J$9:$M$1054,3,0), " ", VLOOKUP(D863,[2]EMPLEOS!$J$9:$M$1054,4,0)))</f>
        <v>LOZANO BARBOSA</v>
      </c>
      <c r="C863" s="7" t="str">
        <f>VLOOKUP(D863,[2]EMPLEOS!$J$9:$M$1054,2,0)</f>
        <v>JOVANNI</v>
      </c>
      <c r="D863" s="12">
        <v>79830718</v>
      </c>
      <c r="E863" s="7" t="str">
        <f>VLOOKUP(VLOOKUP(D863,[1]Planta!$A$4:$AC$1049,16,0),[1]TipoVinculacion!$A$1:$C$6,3,0)</f>
        <v>Provisional</v>
      </c>
      <c r="F863" s="7" t="str">
        <f>VLOOKUP(D863,[1]Planta!$A$4:$AC$1049,8,0)</f>
        <v>ABOGADO</v>
      </c>
      <c r="G863" s="7" t="str">
        <f>IF(VLOOKUP(D863,[1]Planta!$A$4:$AC$1049,10,0)=0," ",VLOOKUP(D863,[1]Planta!$A$4:$AC$1049,10,0))</f>
        <v>DERECHO ADMINISTRATIVO; MAGISTER EN DERECHO ADMINISTRATIVO</v>
      </c>
      <c r="H863" s="8">
        <f>VLOOKUP(VLOOKUP(D863,[1]Planta!$A$4:$AC$1049,4,0),[1]Cargos!$A$1:$K$33,6,0)</f>
        <v>4143561</v>
      </c>
      <c r="I863" s="9"/>
    </row>
    <row r="864" spans="1:9" ht="15" x14ac:dyDescent="0.2">
      <c r="A864" s="7" t="str">
        <f>VLOOKUP(D864,[1]Planta!$A$4:$AC$1049,4,0)</f>
        <v>TECNICO OPERATIVO 314 5</v>
      </c>
      <c r="B864" s="7" t="str">
        <f>TRIM(CONCATENATE(VLOOKUP(D864,[2]EMPLEOS!$J$9:$M$1054,3,0), " ", VLOOKUP(D864,[2]EMPLEOS!$J$9:$M$1054,4,0)))</f>
        <v>GAITAN HERREÑO</v>
      </c>
      <c r="C864" s="7" t="str">
        <f>VLOOKUP(D864,[2]EMPLEOS!$J$9:$M$1054,2,0)</f>
        <v>JAIME ALBERTO</v>
      </c>
      <c r="D864" s="12">
        <v>79835786</v>
      </c>
      <c r="E864" s="7" t="str">
        <f>VLOOKUP(VLOOKUP(D864,[1]Planta!$A$4:$AC$1049,16,0),[1]TipoVinculacion!$A$1:$C$6,3,0)</f>
        <v>Provisional</v>
      </c>
      <c r="F864" s="7" t="str">
        <f>VLOOKUP(D864,[1]Planta!$A$4:$AC$1049,8,0)</f>
        <v>TECNOLOGO EN GESTION DE MERCADOS</v>
      </c>
      <c r="G864" s="7" t="str">
        <f>IF(VLOOKUP(D864,[1]Planta!$A$4:$AC$1049,10,0)=0," ",VLOOKUP(D864,[1]Planta!$A$4:$AC$1049,10,0))</f>
        <v/>
      </c>
      <c r="H864" s="8">
        <f>VLOOKUP(VLOOKUP(D864,[1]Planta!$A$4:$AC$1049,4,0),[1]Cargos!$A$1:$K$33,6,0)</f>
        <v>2517786</v>
      </c>
      <c r="I864" s="9"/>
    </row>
    <row r="865" spans="1:9" ht="15" x14ac:dyDescent="0.2">
      <c r="A865" s="7" t="str">
        <f>VLOOKUP(D865,[1]Planta!$A$4:$AC$1049,4,0)</f>
        <v>PROFESIONAL UNIVERSITARIO 219 3</v>
      </c>
      <c r="B865" s="7" t="str">
        <f>TRIM(CONCATENATE(VLOOKUP(D865,[2]EMPLEOS!$J$9:$M$1054,3,0), " ", VLOOKUP(D865,[2]EMPLEOS!$J$9:$M$1054,4,0)))</f>
        <v>SANCHEZ VALLERES</v>
      </c>
      <c r="C865" s="7" t="str">
        <f>VLOOKUP(D865,[2]EMPLEOS!$J$9:$M$1054,2,0)</f>
        <v>JORGE ENRIQUE</v>
      </c>
      <c r="D865" s="12">
        <v>79856307</v>
      </c>
      <c r="E865" s="7" t="str">
        <f>VLOOKUP(VLOOKUP(D865,[1]Planta!$A$4:$AC$1049,16,0),[1]TipoVinculacion!$A$1:$C$6,3,0)</f>
        <v>Carrera Administrativa</v>
      </c>
      <c r="F865" s="7" t="str">
        <f>VLOOKUP(D865,[1]Planta!$A$4:$AC$1049,8,0)</f>
        <v>INGENIERO INDUSTRIAL</v>
      </c>
      <c r="G865" s="7" t="str">
        <f>IF(VLOOKUP(D865,[1]Planta!$A$4:$AC$1049,10,0)=0," ",VLOOKUP(D865,[1]Planta!$A$4:$AC$1049,10,0))</f>
        <v>AVALUOS</v>
      </c>
      <c r="H865" s="8">
        <f>VLOOKUP(VLOOKUP(D865,[1]Planta!$A$4:$AC$1049,4,0),[1]Cargos!$A$1:$K$33,6,0)</f>
        <v>3524263</v>
      </c>
      <c r="I865" s="9"/>
    </row>
    <row r="866" spans="1:9" ht="15" x14ac:dyDescent="0.2">
      <c r="A866" s="7" t="str">
        <f>VLOOKUP(D866,[1]Planta!$A$4:$AC$1049,4,0)</f>
        <v>GERENTE 039 1</v>
      </c>
      <c r="B866" s="7" t="str">
        <f>TRIM(CONCATENATE(VLOOKUP(D866,[2]EMPLEOS!$J$9:$M$1054,3,0), " ", VLOOKUP(D866,[2]EMPLEOS!$J$9:$M$1054,4,0)))</f>
        <v>ASCENCIO MOZO</v>
      </c>
      <c r="C866" s="7" t="str">
        <f>VLOOKUP(D866,[2]EMPLEOS!$J$9:$M$1054,2,0)</f>
        <v>LUIS LEONARDO</v>
      </c>
      <c r="D866" s="12">
        <v>79860661</v>
      </c>
      <c r="E866" s="7" t="str">
        <f>VLOOKUP(VLOOKUP(D866,[1]Planta!$A$4:$AC$1049,16,0),[1]TipoVinculacion!$A$1:$C$6,3,0)</f>
        <v>Libre Nombramiento y Remoción</v>
      </c>
      <c r="F866" s="7" t="str">
        <f>VLOOKUP(D866,[1]Planta!$A$4:$AC$1049,8,0)</f>
        <v>ADMINISTRADOR DE EMPRESAS</v>
      </c>
      <c r="G866" s="7" t="str">
        <f>IF(VLOOKUP(D866,[1]Planta!$A$4:$AC$1049,10,0)=0," ",VLOOKUP(D866,[1]Planta!$A$4:$AC$1049,10,0))</f>
        <v>DERECHO CONSTITUCIONAL</v>
      </c>
      <c r="H866" s="8">
        <f>VLOOKUP(VLOOKUP(D866,[1]Planta!$A$4:$AC$1049,4,0),[1]Cargos!$A$1:$K$33,6,0)</f>
        <v>5736338</v>
      </c>
      <c r="I866" s="9"/>
    </row>
    <row r="867" spans="1:9" ht="15" x14ac:dyDescent="0.2">
      <c r="A867" s="7" t="str">
        <f>VLOOKUP(D867,[1]Planta!$A$4:$AC$1049,4,0)</f>
        <v>PROFESIONAL UNIVERSITARIO 219 3</v>
      </c>
      <c r="B867" s="7" t="str">
        <f>TRIM(CONCATENATE(VLOOKUP(D867,[2]EMPLEOS!$J$9:$M$1054,3,0), " ", VLOOKUP(D867,[2]EMPLEOS!$J$9:$M$1054,4,0)))</f>
        <v>CAMPOS SUAREZ</v>
      </c>
      <c r="C867" s="7" t="str">
        <f>VLOOKUP(D867,[2]EMPLEOS!$J$9:$M$1054,2,0)</f>
        <v>CESAR AUGUSTO</v>
      </c>
      <c r="D867" s="12">
        <v>79862340</v>
      </c>
      <c r="E867" s="7" t="str">
        <f>VLOOKUP(VLOOKUP(D867,[1]Planta!$A$4:$AC$1049,16,0),[1]TipoVinculacion!$A$1:$C$6,3,0)</f>
        <v>Carrera Administrativa</v>
      </c>
      <c r="F867" s="7" t="str">
        <f>VLOOKUP(D867,[1]Planta!$A$4:$AC$1049,8,0)</f>
        <v>INGENIERO CIVIL</v>
      </c>
      <c r="G867" s="7" t="str">
        <f>IF(VLOOKUP(D867,[1]Planta!$A$4:$AC$1049,10,0)=0," ",VLOOKUP(D867,[1]Planta!$A$4:$AC$1049,10,0))</f>
        <v>GERENCIA DE OBRA</v>
      </c>
      <c r="H867" s="8">
        <f>VLOOKUP(VLOOKUP(D867,[1]Planta!$A$4:$AC$1049,4,0),[1]Cargos!$A$1:$K$33,6,0)</f>
        <v>3524263</v>
      </c>
      <c r="I867" s="9"/>
    </row>
    <row r="868" spans="1:9" ht="15" x14ac:dyDescent="0.2">
      <c r="A868" s="7" t="str">
        <f>VLOOKUP(D868,[1]Planta!$A$4:$AC$1049,4,0)</f>
        <v>PROFESIONAL UNIVERSITARIO 219 3</v>
      </c>
      <c r="B868" s="7" t="str">
        <f>TRIM(CONCATENATE(VLOOKUP(D868,[2]EMPLEOS!$J$9:$M$1054,3,0), " ", VLOOKUP(D868,[2]EMPLEOS!$J$9:$M$1054,4,0)))</f>
        <v>MAHECHA PAEZ</v>
      </c>
      <c r="C868" s="7" t="str">
        <f>VLOOKUP(D868,[2]EMPLEOS!$J$9:$M$1054,2,0)</f>
        <v>FRANCISCO JAVIER</v>
      </c>
      <c r="D868" s="12">
        <v>79876351</v>
      </c>
      <c r="E868" s="7" t="str">
        <f>VLOOKUP(VLOOKUP(D868,[1]Planta!$A$4:$AC$1049,16,0),[1]TipoVinculacion!$A$1:$C$6,3,0)</f>
        <v>Carrera Administrativa</v>
      </c>
      <c r="F868" s="7" t="str">
        <f>VLOOKUP(D868,[1]Planta!$A$4:$AC$1049,8,0)</f>
        <v>PUBLICISTA Y MERCADEO</v>
      </c>
      <c r="G868" s="7" t="str">
        <f>IF(VLOOKUP(D868,[1]Planta!$A$4:$AC$1049,10,0)=0," ",VLOOKUP(D868,[1]Planta!$A$4:$AC$1049,10,0))</f>
        <v/>
      </c>
      <c r="H868" s="8">
        <f>VLOOKUP(VLOOKUP(D868,[1]Planta!$A$4:$AC$1049,4,0),[1]Cargos!$A$1:$K$33,6,0)</f>
        <v>3524263</v>
      </c>
      <c r="I868" s="9"/>
    </row>
    <row r="869" spans="1:9" ht="15" x14ac:dyDescent="0.2">
      <c r="A869" s="7" t="str">
        <f>VLOOKUP(D869,[1]Planta!$A$4:$AC$1049,4,0)</f>
        <v>PROFESIONAL UNIVERSITARIO 219 3</v>
      </c>
      <c r="B869" s="7" t="str">
        <f>TRIM(CONCATENATE(VLOOKUP(D869,[2]EMPLEOS!$J$9:$M$1054,3,0), " ", VLOOKUP(D869,[2]EMPLEOS!$J$9:$M$1054,4,0)))</f>
        <v>CAMACHO GRIMALDO</v>
      </c>
      <c r="C869" s="7" t="str">
        <f>VLOOKUP(D869,[2]EMPLEOS!$J$9:$M$1054,2,0)</f>
        <v>GERMAN DANIEL</v>
      </c>
      <c r="D869" s="12">
        <v>79888477</v>
      </c>
      <c r="E869" s="7" t="str">
        <f>VLOOKUP(VLOOKUP(D869,[1]Planta!$A$4:$AC$1049,16,0),[1]TipoVinculacion!$A$1:$C$6,3,0)</f>
        <v>Carrera Administrativa</v>
      </c>
      <c r="F869" s="7" t="str">
        <f>VLOOKUP(D869,[1]Planta!$A$4:$AC$1049,8,0)</f>
        <v>ABOGADO</v>
      </c>
      <c r="G869" s="7" t="str">
        <f>IF(VLOOKUP(D869,[1]Planta!$A$4:$AC$1049,10,0)=0," ",VLOOKUP(D869,[1]Planta!$A$4:$AC$1049,10,0))</f>
        <v/>
      </c>
      <c r="H869" s="8">
        <f>VLOOKUP(VLOOKUP(D869,[1]Planta!$A$4:$AC$1049,4,0),[1]Cargos!$A$1:$K$33,6,0)</f>
        <v>3524263</v>
      </c>
      <c r="I869" s="9"/>
    </row>
    <row r="870" spans="1:9" ht="15" x14ac:dyDescent="0.2">
      <c r="A870" s="7" t="str">
        <f>VLOOKUP(D870,[1]Planta!$A$4:$AC$1049,4,0)</f>
        <v>GERENTE 039 2</v>
      </c>
      <c r="B870" s="7" t="str">
        <f>TRIM(CONCATENATE(VLOOKUP(D870,[2]EMPLEOS!$J$9:$M$1054,3,0), " ", VLOOKUP(D870,[2]EMPLEOS!$J$9:$M$1054,4,0)))</f>
        <v>CRUZ GONZALEZ</v>
      </c>
      <c r="C870" s="7" t="str">
        <f>VLOOKUP(D870,[2]EMPLEOS!$J$9:$M$1054,2,0)</f>
        <v>DANIEL FERNANDO</v>
      </c>
      <c r="D870" s="12">
        <v>79888945</v>
      </c>
      <c r="E870" s="7" t="str">
        <f>VLOOKUP(VLOOKUP(D870,[1]Planta!$A$4:$AC$1049,16,0),[1]TipoVinculacion!$A$1:$C$6,3,0)</f>
        <v>Libre Nombramiento y Remoción</v>
      </c>
      <c r="F870" s="7" t="str">
        <f>VLOOKUP(D870,[1]Planta!$A$4:$AC$1049,8,0)</f>
        <v>ADMINISTRADOR INFORMATICO</v>
      </c>
      <c r="G870" s="7" t="str">
        <f>IF(VLOOKUP(D870,[1]Planta!$A$4:$AC$1049,10,0)=0," ",VLOOKUP(D870,[1]Planta!$A$4:$AC$1049,10,0))</f>
        <v>GERENCIA DE PROYECTOS</v>
      </c>
      <c r="H870" s="8">
        <f>VLOOKUP(VLOOKUP(D870,[1]Planta!$A$4:$AC$1049,4,0),[1]Cargos!$A$1:$K$33,6,0)</f>
        <v>6823634</v>
      </c>
      <c r="I870" s="9"/>
    </row>
    <row r="871" spans="1:9" ht="15" x14ac:dyDescent="0.2">
      <c r="A871" s="7" t="str">
        <f>VLOOKUP(D871,[1]Planta!$A$4:$AC$1049,4,0)</f>
        <v>TECNICO OPERATIVO 314 5</v>
      </c>
      <c r="B871" s="7" t="str">
        <f>TRIM(CONCATENATE(VLOOKUP(D871,[2]EMPLEOS!$J$9:$M$1054,3,0), " ", VLOOKUP(D871,[2]EMPLEOS!$J$9:$M$1054,4,0)))</f>
        <v>CRUZ MENESES</v>
      </c>
      <c r="C871" s="7" t="str">
        <f>VLOOKUP(D871,[2]EMPLEOS!$J$9:$M$1054,2,0)</f>
        <v>DANIEL AUGUSTO</v>
      </c>
      <c r="D871" s="12">
        <v>79898597</v>
      </c>
      <c r="E871" s="7" t="str">
        <f>VLOOKUP(VLOOKUP(D871,[1]Planta!$A$4:$AC$1049,16,0),[1]TipoVinculacion!$A$1:$C$6,3,0)</f>
        <v>Carrera Administrativa</v>
      </c>
      <c r="F871" s="7" t="str">
        <f>VLOOKUP(D871,[1]Planta!$A$4:$AC$1049,8,0)</f>
        <v>TECNICO EN CONTABILIDAD Y FINANZAS</v>
      </c>
      <c r="G871" s="7" t="str">
        <f>IF(VLOOKUP(D871,[1]Planta!$A$4:$AC$1049,10,0)=0," ",VLOOKUP(D871,[1]Planta!$A$4:$AC$1049,10,0))</f>
        <v/>
      </c>
      <c r="H871" s="8">
        <f>VLOOKUP(VLOOKUP(D871,[1]Planta!$A$4:$AC$1049,4,0),[1]Cargos!$A$1:$K$33,6,0)</f>
        <v>2517786</v>
      </c>
      <c r="I871" s="9"/>
    </row>
    <row r="872" spans="1:9" ht="15" x14ac:dyDescent="0.2">
      <c r="A872" s="7" t="str">
        <f>VLOOKUP(D872,[1]Planta!$A$4:$AC$1049,4,0)</f>
        <v>TECNICO OPERATIVO 314 5</v>
      </c>
      <c r="B872" s="7" t="str">
        <f>TRIM(CONCATENATE(VLOOKUP(D872,[2]EMPLEOS!$J$9:$M$1054,3,0), " ", VLOOKUP(D872,[2]EMPLEOS!$J$9:$M$1054,4,0)))</f>
        <v>VELANDIA CASTRO</v>
      </c>
      <c r="C872" s="7" t="str">
        <f>VLOOKUP(D872,[2]EMPLEOS!$J$9:$M$1054,2,0)</f>
        <v>NELSON JAVIER</v>
      </c>
      <c r="D872" s="12">
        <v>79905104</v>
      </c>
      <c r="E872" s="7" t="str">
        <f>VLOOKUP(VLOOKUP(D872,[1]Planta!$A$4:$AC$1049,16,0),[1]TipoVinculacion!$A$1:$C$6,3,0)</f>
        <v>Carrera Administrativa</v>
      </c>
      <c r="F872" s="7" t="str">
        <f>VLOOKUP(D872,[1]Planta!$A$4:$AC$1049,8,0)</f>
        <v>LICENCIADO EN EDUCACION FISICA, RECREACION Y DEPORTE</v>
      </c>
      <c r="G872" s="7" t="str">
        <f>IF(VLOOKUP(D872,[1]Planta!$A$4:$AC$1049,10,0)=0," ",VLOOKUP(D872,[1]Planta!$A$4:$AC$1049,10,0))</f>
        <v/>
      </c>
      <c r="H872" s="8">
        <f>VLOOKUP(VLOOKUP(D872,[1]Planta!$A$4:$AC$1049,4,0),[1]Cargos!$A$1:$K$33,6,0)</f>
        <v>2517786</v>
      </c>
      <c r="I872" s="9"/>
    </row>
    <row r="873" spans="1:9" ht="15" x14ac:dyDescent="0.2">
      <c r="A873" s="7" t="str">
        <f>VLOOKUP(D873,[1]Planta!$A$4:$AC$1049,4,0)</f>
        <v>AUXILIAR DE SERVICIOS GENERALES 470 1</v>
      </c>
      <c r="B873" s="7" t="str">
        <f>TRIM(CONCATENATE(VLOOKUP(D873,[2]EMPLEOS!$J$9:$M$1054,3,0), " ", VLOOKUP(D873,[2]EMPLEOS!$J$9:$M$1054,4,0)))</f>
        <v>REBOLLEDO CORZO</v>
      </c>
      <c r="C873" s="7" t="str">
        <f>VLOOKUP(D873,[2]EMPLEOS!$J$9:$M$1054,2,0)</f>
        <v>SAMUEL RAMON</v>
      </c>
      <c r="D873" s="12">
        <v>79906588</v>
      </c>
      <c r="E873" s="7" t="str">
        <f>VLOOKUP(VLOOKUP(D873,[1]Planta!$A$4:$AC$1049,16,0),[1]TipoVinculacion!$A$1:$C$6,3,0)</f>
        <v>Carrera Administrativa</v>
      </c>
      <c r="F873" s="7" t="str">
        <f>VLOOKUP(D873,[1]Planta!$A$4:$AC$1049,8,0)</f>
        <v>BACHILLER ACADEMICO</v>
      </c>
      <c r="G873" s="7" t="str">
        <f>IF(VLOOKUP(D873,[1]Planta!$A$4:$AC$1049,10,0)=0," ",VLOOKUP(D873,[1]Planta!$A$4:$AC$1049,10,0))</f>
        <v/>
      </c>
      <c r="H873" s="8">
        <f>VLOOKUP(VLOOKUP(D873,[1]Planta!$A$4:$AC$1049,4,0),[1]Cargos!$A$1:$K$33,6,0)</f>
        <v>1318487</v>
      </c>
      <c r="I873" s="9"/>
    </row>
    <row r="874" spans="1:9" ht="15" x14ac:dyDescent="0.2">
      <c r="A874" s="7" t="str">
        <f>VLOOKUP(D874,[1]Planta!$A$4:$AC$1049,4,0)</f>
        <v>PROFESIONAL UNIVERSITARIO 219 3</v>
      </c>
      <c r="B874" s="7" t="str">
        <f>TRIM(CONCATENATE(VLOOKUP(D874,[2]EMPLEOS!$J$9:$M$1054,3,0), " ", VLOOKUP(D874,[2]EMPLEOS!$J$9:$M$1054,4,0)))</f>
        <v>COLIMON ARDILA</v>
      </c>
      <c r="C874" s="7" t="str">
        <f>VLOOKUP(D874,[2]EMPLEOS!$J$9:$M$1054,2,0)</f>
        <v>SERGIO EDUARDO</v>
      </c>
      <c r="D874" s="12">
        <v>79909274</v>
      </c>
      <c r="E874" s="7" t="str">
        <f>VLOOKUP(VLOOKUP(D874,[1]Planta!$A$4:$AC$1049,16,0),[1]TipoVinculacion!$A$1:$C$6,3,0)</f>
        <v>Provisional</v>
      </c>
      <c r="F874" s="7" t="str">
        <f>VLOOKUP(D874,[1]Planta!$A$4:$AC$1049,8,0)</f>
        <v>ABOGADO</v>
      </c>
      <c r="G874" s="7" t="str">
        <f>IF(VLOOKUP(D874,[1]Planta!$A$4:$AC$1049,10,0)=0," ",VLOOKUP(D874,[1]Planta!$A$4:$AC$1049,10,0))</f>
        <v>DERECHO DE EMPRESA</v>
      </c>
      <c r="H874" s="8">
        <f>VLOOKUP(VLOOKUP(D874,[1]Planta!$A$4:$AC$1049,4,0),[1]Cargos!$A$1:$K$33,6,0)</f>
        <v>3524263</v>
      </c>
      <c r="I874" s="9"/>
    </row>
    <row r="875" spans="1:9" ht="15" x14ac:dyDescent="0.2">
      <c r="A875" s="7" t="str">
        <f>VLOOKUP(D875,[1]Planta!$A$4:$AC$1049,4,0)</f>
        <v>TECNICO OPERATIVO 314 5</v>
      </c>
      <c r="B875" s="7" t="str">
        <f>TRIM(CONCATENATE(VLOOKUP(D875,[2]EMPLEOS!$J$9:$M$1054,3,0), " ", VLOOKUP(D875,[2]EMPLEOS!$J$9:$M$1054,4,0)))</f>
        <v>RODRIGUEZ CIPAGAUTA</v>
      </c>
      <c r="C875" s="7" t="str">
        <f>VLOOKUP(D875,[2]EMPLEOS!$J$9:$M$1054,2,0)</f>
        <v>OSCAR FERNEY</v>
      </c>
      <c r="D875" s="12">
        <v>79950644</v>
      </c>
      <c r="E875" s="7" t="str">
        <f>VLOOKUP(VLOOKUP(D875,[1]Planta!$A$4:$AC$1049,16,0),[1]TipoVinculacion!$A$1:$C$6,3,0)</f>
        <v>Carrera Administrativa</v>
      </c>
      <c r="F875" s="7" t="str">
        <f>VLOOKUP(D875,[1]Planta!$A$4:$AC$1049,8,0)</f>
        <v>TECNICO PROFESIONAL EN INGENIERIA DE SISTEMAS</v>
      </c>
      <c r="G875" s="7" t="str">
        <f>IF(VLOOKUP(D875,[1]Planta!$A$4:$AC$1049,10,0)=0," ",VLOOKUP(D875,[1]Planta!$A$4:$AC$1049,10,0))</f>
        <v/>
      </c>
      <c r="H875" s="8">
        <f>VLOOKUP(VLOOKUP(D875,[1]Planta!$A$4:$AC$1049,4,0),[1]Cargos!$A$1:$K$33,6,0)</f>
        <v>2517786</v>
      </c>
      <c r="I875" s="9"/>
    </row>
    <row r="876" spans="1:9" ht="15" x14ac:dyDescent="0.2">
      <c r="A876" s="7" t="str">
        <f>VLOOKUP(D876,[1]Planta!$A$4:$AC$1049,4,0)</f>
        <v>SECRETARIO 440 8</v>
      </c>
      <c r="B876" s="7" t="str">
        <f>TRIM(CONCATENATE(VLOOKUP(D876,[2]EMPLEOS!$J$9:$M$1054,3,0), " ", VLOOKUP(D876,[2]EMPLEOS!$J$9:$M$1054,4,0)))</f>
        <v>TELLEZ ROMERO</v>
      </c>
      <c r="C876" s="7" t="str">
        <f>VLOOKUP(D876,[2]EMPLEOS!$J$9:$M$1054,2,0)</f>
        <v>FABIO RICARDO</v>
      </c>
      <c r="D876" s="12">
        <v>79951298</v>
      </c>
      <c r="E876" s="7" t="str">
        <f>VLOOKUP(VLOOKUP(D876,[1]Planta!$A$4:$AC$1049,16,0),[1]TipoVinculacion!$A$1:$C$6,3,0)</f>
        <v>Carrera Administrativa</v>
      </c>
      <c r="F876" s="7" t="str">
        <f>VLOOKUP(D876,[1]Planta!$A$4:$AC$1049,8,0)</f>
        <v>ASISTENTE OPERATIVO FINANCIERO</v>
      </c>
      <c r="G876" s="7" t="str">
        <f>IF(VLOOKUP(D876,[1]Planta!$A$4:$AC$1049,10,0)=0," ",VLOOKUP(D876,[1]Planta!$A$4:$AC$1049,10,0))</f>
        <v xml:space="preserve"> </v>
      </c>
      <c r="H876" s="8">
        <f>VLOOKUP(VLOOKUP(D876,[1]Planta!$A$4:$AC$1049,4,0),[1]Cargos!$A$1:$K$33,6,0)</f>
        <v>2314319</v>
      </c>
      <c r="I876" s="9"/>
    </row>
    <row r="877" spans="1:9" ht="15" x14ac:dyDescent="0.2">
      <c r="A877" s="7" t="str">
        <f>VLOOKUP(D877,[1]Planta!$A$4:$AC$1049,4,0)</f>
        <v>CONDUCTOR MECANICO 482 4</v>
      </c>
      <c r="B877" s="7" t="str">
        <f>TRIM(CONCATENATE(VLOOKUP(D877,[2]EMPLEOS!$J$9:$M$1054,3,0), " ", VLOOKUP(D877,[2]EMPLEOS!$J$9:$M$1054,4,0)))</f>
        <v>DURAN DIAZ</v>
      </c>
      <c r="C877" s="7" t="str">
        <f>VLOOKUP(D877,[2]EMPLEOS!$J$9:$M$1054,2,0)</f>
        <v>LEYN ALEXANDER</v>
      </c>
      <c r="D877" s="12">
        <v>79961279</v>
      </c>
      <c r="E877" s="7" t="str">
        <f>VLOOKUP(VLOOKUP(D877,[1]Planta!$A$4:$AC$1049,16,0),[1]TipoVinculacion!$A$1:$C$6,3,0)</f>
        <v>Carrera Administrativa</v>
      </c>
      <c r="F877" s="7" t="str">
        <f>VLOOKUP(D877,[1]Planta!$A$4:$AC$1049,8,0)</f>
        <v>TECNICO OPERACIÓN DE TORNO Y FRESADORA</v>
      </c>
      <c r="G877" s="7" t="str">
        <f>IF(VLOOKUP(D877,[1]Planta!$A$4:$AC$1049,10,0)=0," ",VLOOKUP(D877,[1]Planta!$A$4:$AC$1049,10,0))</f>
        <v/>
      </c>
      <c r="H877" s="8">
        <f>VLOOKUP(VLOOKUP(D877,[1]Planta!$A$4:$AC$1049,4,0),[1]Cargos!$A$1:$K$33,6,0)</f>
        <v>1579261</v>
      </c>
      <c r="I877" s="9"/>
    </row>
    <row r="878" spans="1:9" ht="15" x14ac:dyDescent="0.2">
      <c r="A878" s="7" t="str">
        <f>VLOOKUP(D878,[1]Planta!$A$4:$AC$1049,4,0)</f>
        <v>PROFESIONAL ESPECIALIZADO 222 7</v>
      </c>
      <c r="B878" s="7" t="str">
        <f>TRIM(CONCATENATE(VLOOKUP(D878,[2]EMPLEOS!$J$9:$M$1054,3,0), " ", VLOOKUP(D878,[2]EMPLEOS!$J$9:$M$1054,4,0)))</f>
        <v>MATIZ DIAZ</v>
      </c>
      <c r="C878" s="7" t="str">
        <f>VLOOKUP(D878,[2]EMPLEOS!$J$9:$M$1054,2,0)</f>
        <v>ALDEMAR HUMBERTO</v>
      </c>
      <c r="D878" s="12">
        <v>79963021</v>
      </c>
      <c r="E878" s="7" t="str">
        <f>VLOOKUP(VLOOKUP(D878,[1]Planta!$A$4:$AC$1049,16,0),[1]TipoVinculacion!$A$1:$C$6,3,0)</f>
        <v>Carrera Administrativa</v>
      </c>
      <c r="F878" s="7" t="str">
        <f>VLOOKUP(D878,[1]Planta!$A$4:$AC$1049,8,0)</f>
        <v>INGENIERO CATASTRAL Y GEODESTA</v>
      </c>
      <c r="G878" s="7" t="str">
        <f>IF(VLOOKUP(D878,[1]Planta!$A$4:$AC$1049,10,0)=0," ",VLOOKUP(D878,[1]Planta!$A$4:$AC$1049,10,0))</f>
        <v>SISTEMA DE INFORMACION GEOGRAFICA; PLANIFICACION; MAGISTER EN ORDENAMIENTO URBANO REGIONAL</v>
      </c>
      <c r="H878" s="8">
        <f>VLOOKUP(VLOOKUP(D878,[1]Planta!$A$4:$AC$1049,4,0),[1]Cargos!$A$1:$K$33,6,0)</f>
        <v>4143561</v>
      </c>
      <c r="I878" s="9"/>
    </row>
    <row r="879" spans="1:9" ht="15" x14ac:dyDescent="0.2">
      <c r="A879" s="7" t="str">
        <f>VLOOKUP(D879,[1]Planta!$A$4:$AC$1049,4,0)</f>
        <v>CONDUCTOR MECANICO 482 4</v>
      </c>
      <c r="B879" s="7" t="str">
        <f>TRIM(CONCATENATE(VLOOKUP(D879,[2]EMPLEOS!$J$9:$M$1054,3,0), " ", VLOOKUP(D879,[2]EMPLEOS!$J$9:$M$1054,4,0)))</f>
        <v>VILLARRAGA VARGAS</v>
      </c>
      <c r="C879" s="7" t="str">
        <f>VLOOKUP(D879,[2]EMPLEOS!$J$9:$M$1054,2,0)</f>
        <v>MARLO</v>
      </c>
      <c r="D879" s="12">
        <v>79977551</v>
      </c>
      <c r="E879" s="7" t="str">
        <f>VLOOKUP(VLOOKUP(D879,[1]Planta!$A$4:$AC$1049,16,0),[1]TipoVinculacion!$A$1:$C$6,3,0)</f>
        <v>Libre Nombramiento y Remoción</v>
      </c>
      <c r="F879" s="7" t="str">
        <f>VLOOKUP(D879,[1]Planta!$A$4:$AC$1049,8,0)</f>
        <v>BACHILLER ACADEMICO</v>
      </c>
      <c r="G879" s="7" t="str">
        <f>IF(VLOOKUP(D879,[1]Planta!$A$4:$AC$1049,10,0)=0," ",VLOOKUP(D879,[1]Planta!$A$4:$AC$1049,10,0))</f>
        <v xml:space="preserve"> </v>
      </c>
      <c r="H879" s="8">
        <f>VLOOKUP(VLOOKUP(D879,[1]Planta!$A$4:$AC$1049,4,0),[1]Cargos!$A$1:$K$33,6,0)</f>
        <v>1579261</v>
      </c>
      <c r="I879" s="9"/>
    </row>
    <row r="880" spans="1:9" ht="15" x14ac:dyDescent="0.2">
      <c r="A880" s="7" t="str">
        <f>VLOOKUP(D880,[1]Planta!$A$4:$AC$1049,4,0)</f>
        <v>PROFESIONAL ESPECIALIZADO 222 7</v>
      </c>
      <c r="B880" s="7" t="str">
        <f>TRIM(CONCATENATE(VLOOKUP(D880,[2]EMPLEOS!$J$9:$M$1054,3,0), " ", VLOOKUP(D880,[2]EMPLEOS!$J$9:$M$1054,4,0)))</f>
        <v>PULIDO CHACON</v>
      </c>
      <c r="C880" s="7" t="str">
        <f>VLOOKUP(D880,[2]EMPLEOS!$J$9:$M$1054,2,0)</f>
        <v>YESID JOHN</v>
      </c>
      <c r="D880" s="12">
        <v>79988996</v>
      </c>
      <c r="E880" s="7" t="str">
        <f>VLOOKUP(VLOOKUP(D880,[1]Planta!$A$4:$AC$1049,16,0),[1]TipoVinculacion!$A$1:$C$6,3,0)</f>
        <v>Carrera Administrativa</v>
      </c>
      <c r="F880" s="7" t="str">
        <f>VLOOKUP(D880,[1]Planta!$A$4:$AC$1049,8,0)</f>
        <v>ABOGADO</v>
      </c>
      <c r="G880" s="7" t="str">
        <f>IF(VLOOKUP(D880,[1]Planta!$A$4:$AC$1049,10,0)=0," ",VLOOKUP(D880,[1]Planta!$A$4:$AC$1049,10,0))</f>
        <v>DERECHO ADMINISTRATIVO</v>
      </c>
      <c r="H880" s="8">
        <f>VLOOKUP(VLOOKUP(D880,[1]Planta!$A$4:$AC$1049,4,0),[1]Cargos!$A$1:$K$33,6,0)</f>
        <v>4143561</v>
      </c>
      <c r="I880" s="9"/>
    </row>
    <row r="881" spans="1:9" ht="15" x14ac:dyDescent="0.2">
      <c r="A881" s="7" t="str">
        <f>VLOOKUP(D881,[1]Planta!$A$4:$AC$1049,4,0)</f>
        <v>PROFESIONAL UNIVERSITARIO 219 3</v>
      </c>
      <c r="B881" s="7" t="str">
        <f>TRIM(CONCATENATE(VLOOKUP(D881,[2]EMPLEOS!$J$9:$M$1054,3,0), " ", VLOOKUP(D881,[2]EMPLEOS!$J$9:$M$1054,4,0)))</f>
        <v>MEDINA ATUESTA</v>
      </c>
      <c r="C881" s="7" t="str">
        <f>VLOOKUP(D881,[2]EMPLEOS!$J$9:$M$1054,2,0)</f>
        <v xml:space="preserve">OSWALDO YESID </v>
      </c>
      <c r="D881" s="12">
        <v>80004970</v>
      </c>
      <c r="E881" s="7" t="str">
        <f>VLOOKUP(VLOOKUP(D881,[1]Planta!$A$4:$AC$1049,16,0),[1]TipoVinculacion!$A$1:$C$6,3,0)</f>
        <v>Carrera Administrativa</v>
      </c>
      <c r="F881" s="7" t="str">
        <f>VLOOKUP(D881,[1]Planta!$A$4:$AC$1049,8,0)</f>
        <v>ECONOMISTA</v>
      </c>
      <c r="G881" s="7" t="str">
        <f>IF(VLOOKUP(D881,[1]Planta!$A$4:$AC$1049,10,0)=0," ",VLOOKUP(D881,[1]Planta!$A$4:$AC$1049,10,0))</f>
        <v>INGENIERIA DE PRODUCCION Y LOGISTICA; FINANZAS Y ADMINISTRACION PUBLICA</v>
      </c>
      <c r="H881" s="8">
        <f>VLOOKUP(VLOOKUP(D881,[1]Planta!$A$4:$AC$1049,4,0),[1]Cargos!$A$1:$K$33,6,0)</f>
        <v>3524263</v>
      </c>
      <c r="I881" s="9"/>
    </row>
    <row r="882" spans="1:9" ht="15" x14ac:dyDescent="0.2">
      <c r="A882" s="7" t="str">
        <f>VLOOKUP(D882,[1]Planta!$A$4:$AC$1049,4,0)</f>
        <v>TECNICO OPERATIVO 314 5</v>
      </c>
      <c r="B882" s="7" t="str">
        <f>TRIM(CONCATENATE(VLOOKUP(D882,[2]EMPLEOS!$J$9:$M$1054,3,0), " ", VLOOKUP(D882,[2]EMPLEOS!$J$9:$M$1054,4,0)))</f>
        <v>HUERFANO 0</v>
      </c>
      <c r="C882" s="7" t="str">
        <f>VLOOKUP(D882,[2]EMPLEOS!$J$9:$M$1054,2,0)</f>
        <v>JOHN ALEXANDER</v>
      </c>
      <c r="D882" s="12">
        <v>80021313</v>
      </c>
      <c r="E882" s="7" t="str">
        <f>VLOOKUP(VLOOKUP(D882,[1]Planta!$A$4:$AC$1049,16,0),[1]TipoVinculacion!$A$1:$C$6,3,0)</f>
        <v>Provisional</v>
      </c>
      <c r="F882" s="7" t="str">
        <f>VLOOKUP(D882,[1]Planta!$A$4:$AC$1049,8,0)</f>
        <v>TECNOLOGO EN GESTION ADMINISTRATIVA</v>
      </c>
      <c r="G882" s="7" t="str">
        <f>IF(VLOOKUP(D882,[1]Planta!$A$4:$AC$1049,10,0)=0," ",VLOOKUP(D882,[1]Planta!$A$4:$AC$1049,10,0))</f>
        <v/>
      </c>
      <c r="H882" s="8">
        <f>VLOOKUP(VLOOKUP(D882,[1]Planta!$A$4:$AC$1049,4,0),[1]Cargos!$A$1:$K$33,6,0)</f>
        <v>2517786</v>
      </c>
      <c r="I882" s="9"/>
    </row>
    <row r="883" spans="1:9" ht="15" x14ac:dyDescent="0.2">
      <c r="A883" s="7" t="str">
        <f>VLOOKUP(D883,[1]Planta!$A$4:$AC$1049,4,0)</f>
        <v>TECNICO OPERATIVO 314 5</v>
      </c>
      <c r="B883" s="7" t="str">
        <f>TRIM(CONCATENATE(VLOOKUP(D883,[2]EMPLEOS!$J$9:$M$1054,3,0), " ", VLOOKUP(D883,[2]EMPLEOS!$J$9:$M$1054,4,0)))</f>
        <v>MORENO MORENO</v>
      </c>
      <c r="C883" s="7" t="str">
        <f>VLOOKUP(D883,[2]EMPLEOS!$J$9:$M$1054,2,0)</f>
        <v>EDGAR MAURICIO</v>
      </c>
      <c r="D883" s="12">
        <v>80029807</v>
      </c>
      <c r="E883" s="7" t="str">
        <f>VLOOKUP(VLOOKUP(D883,[1]Planta!$A$4:$AC$1049,16,0),[1]TipoVinculacion!$A$1:$C$6,3,0)</f>
        <v>Carrera Administrativa</v>
      </c>
      <c r="F883" s="7" t="str">
        <f>VLOOKUP(D883,[1]Planta!$A$4:$AC$1049,8,0)</f>
        <v>BACHILLER ACADEMICO</v>
      </c>
      <c r="G883" s="7" t="str">
        <f>IF(VLOOKUP(D883,[1]Planta!$A$4:$AC$1049,10,0)=0," ",VLOOKUP(D883,[1]Planta!$A$4:$AC$1049,10,0))</f>
        <v/>
      </c>
      <c r="H883" s="8">
        <f>VLOOKUP(VLOOKUP(D883,[1]Planta!$A$4:$AC$1049,4,0),[1]Cargos!$A$1:$K$33,6,0)</f>
        <v>2517786</v>
      </c>
      <c r="I883" s="9"/>
    </row>
    <row r="884" spans="1:9" ht="15" x14ac:dyDescent="0.2">
      <c r="A884" s="7" t="str">
        <f>VLOOKUP(D884,[1]Planta!$A$4:$AC$1049,4,0)</f>
        <v>TECNICO OPERATIVO 314 5</v>
      </c>
      <c r="B884" s="7" t="str">
        <f>TRIM(CONCATENATE(VLOOKUP(D884,[2]EMPLEOS!$J$9:$M$1054,3,0), " ", VLOOKUP(D884,[2]EMPLEOS!$J$9:$M$1054,4,0)))</f>
        <v>ANGULO ZAPATA</v>
      </c>
      <c r="C884" s="7" t="str">
        <f>VLOOKUP(D884,[2]EMPLEOS!$J$9:$M$1054,2,0)</f>
        <v>JORGE LUIS</v>
      </c>
      <c r="D884" s="12">
        <v>80038379</v>
      </c>
      <c r="E884" s="7" t="str">
        <f>VLOOKUP(VLOOKUP(D884,[1]Planta!$A$4:$AC$1049,16,0),[1]TipoVinculacion!$A$1:$C$6,3,0)</f>
        <v>Carrera Administrativa</v>
      </c>
      <c r="F884" s="7" t="str">
        <f>VLOOKUP(D884,[1]Planta!$A$4:$AC$1049,8,0)</f>
        <v>ADMINISTRADOR DE EMPRESAS</v>
      </c>
      <c r="G884" s="7" t="str">
        <f>IF(VLOOKUP(D884,[1]Planta!$A$4:$AC$1049,10,0)=0," ",VLOOKUP(D884,[1]Planta!$A$4:$AC$1049,10,0))</f>
        <v>SEGURIDAD SOCIAL INTEGRAL</v>
      </c>
      <c r="H884" s="8">
        <f>VLOOKUP(VLOOKUP(D884,[1]Planta!$A$4:$AC$1049,4,0),[1]Cargos!$A$1:$K$33,6,0)</f>
        <v>2517786</v>
      </c>
      <c r="I884" s="9"/>
    </row>
    <row r="885" spans="1:9" ht="15" x14ac:dyDescent="0.2">
      <c r="A885" s="7" t="str">
        <f>VLOOKUP(D885,[1]Planta!$A$4:$AC$1049,4,0)</f>
        <v>PROFESIONAL UNIVERSITARIO 219 3</v>
      </c>
      <c r="B885" s="7" t="str">
        <f>TRIM(CONCATENATE(VLOOKUP(D885,[2]EMPLEOS!$J$9:$M$1054,3,0), " ", VLOOKUP(D885,[2]EMPLEOS!$J$9:$M$1054,4,0)))</f>
        <v>ESQUIVEL LOPEZ</v>
      </c>
      <c r="C885" s="7" t="str">
        <f>VLOOKUP(D885,[2]EMPLEOS!$J$9:$M$1054,2,0)</f>
        <v>JOHN FREDY</v>
      </c>
      <c r="D885" s="12">
        <v>80052836</v>
      </c>
      <c r="E885" s="7" t="str">
        <f>VLOOKUP(VLOOKUP(D885,[1]Planta!$A$4:$AC$1049,16,0),[1]TipoVinculacion!$A$1:$C$6,3,0)</f>
        <v>Provisional</v>
      </c>
      <c r="F885" s="7" t="str">
        <f>VLOOKUP(D885,[1]Planta!$A$4:$AC$1049,8,0)</f>
        <v>ARQUITECTO</v>
      </c>
      <c r="G885" s="7" t="str">
        <f>IF(VLOOKUP(D885,[1]Planta!$A$4:$AC$1049,10,0)=0," ",VLOOKUP(D885,[1]Planta!$A$4:$AC$1049,10,0))</f>
        <v>GERENCIA DE OBRA</v>
      </c>
      <c r="H885" s="8">
        <f>VLOOKUP(VLOOKUP(D885,[1]Planta!$A$4:$AC$1049,4,0),[1]Cargos!$A$1:$K$33,6,0)</f>
        <v>3524263</v>
      </c>
      <c r="I885" s="9"/>
    </row>
    <row r="886" spans="1:9" ht="15" x14ac:dyDescent="0.2">
      <c r="A886" s="7" t="str">
        <f>VLOOKUP(D886,[1]Planta!$A$4:$AC$1049,4,0)</f>
        <v>PROFESIONAL ESPECIALIZADO 222 7</v>
      </c>
      <c r="B886" s="7" t="str">
        <f>TRIM(CONCATENATE(VLOOKUP(D886,[2]EMPLEOS!$J$9:$M$1054,3,0), " ", VLOOKUP(D886,[2]EMPLEOS!$J$9:$M$1054,4,0)))</f>
        <v>PERALTA PARDO</v>
      </c>
      <c r="C886" s="7" t="str">
        <f>VLOOKUP(D886,[2]EMPLEOS!$J$9:$M$1054,2,0)</f>
        <v>OLIVER ERNESTO</v>
      </c>
      <c r="D886" s="12">
        <v>80060581</v>
      </c>
      <c r="E886" s="7" t="str">
        <f>VLOOKUP(VLOOKUP(D886,[1]Planta!$A$4:$AC$1049,16,0),[1]TipoVinculacion!$A$1:$C$6,3,0)</f>
        <v>Carrera Administrativa</v>
      </c>
      <c r="F886" s="7" t="str">
        <f>VLOOKUP(D886,[1]Planta!$A$4:$AC$1049,8,0)</f>
        <v>INGENIERO CATASTRAL Y GEODESTA; ABOGADO</v>
      </c>
      <c r="G886" s="7" t="str">
        <f>IF(VLOOKUP(D886,[1]Planta!$A$4:$AC$1049,10,0)=0," ",VLOOKUP(D886,[1]Planta!$A$4:$AC$1049,10,0))</f>
        <v>PLANEACION SOCIO ECONOMICA</v>
      </c>
      <c r="H886" s="8">
        <f>VLOOKUP(VLOOKUP(D886,[1]Planta!$A$4:$AC$1049,4,0),[1]Cargos!$A$1:$K$33,6,0)</f>
        <v>4143561</v>
      </c>
      <c r="I886" s="9"/>
    </row>
    <row r="887" spans="1:9" ht="15" x14ac:dyDescent="0.2">
      <c r="A887" s="7" t="str">
        <f>VLOOKUP(D887,[1]Planta!$A$4:$AC$1049,4,0)</f>
        <v>PROFESIONAL UNIVERSITARIO 219 1</v>
      </c>
      <c r="B887" s="7" t="str">
        <f>TRIM(CONCATENATE(VLOOKUP(D887,[2]EMPLEOS!$J$9:$M$1054,3,0), " ", VLOOKUP(D887,[2]EMPLEOS!$J$9:$M$1054,4,0)))</f>
        <v>SANCHEZ PATIÑO</v>
      </c>
      <c r="C887" s="7" t="str">
        <f>VLOOKUP(D887,[2]EMPLEOS!$J$9:$M$1054,2,0)</f>
        <v>JOHN GILBERTO</v>
      </c>
      <c r="D887" s="12">
        <v>80066108</v>
      </c>
      <c r="E887" s="7" t="str">
        <f>VLOOKUP(VLOOKUP(D887,[1]Planta!$A$4:$AC$1049,16,0),[1]TipoVinculacion!$A$1:$C$6,3,0)</f>
        <v>Carrera Administrativa</v>
      </c>
      <c r="F887" s="7" t="str">
        <f>VLOOKUP(D887,[1]Planta!$A$4:$AC$1049,8,0)</f>
        <v>INGENIERO DE SISTEMAS; TECNICO EN SISTEMAS</v>
      </c>
      <c r="G887" s="7" t="str">
        <f>IF(VLOOKUP(D887,[1]Planta!$A$4:$AC$1049,10,0)=0," ",VLOOKUP(D887,[1]Planta!$A$4:$AC$1049,10,0))</f>
        <v>ESPECIALISTA TECNOLOGICO EN REDES DE COMPUTADORES</v>
      </c>
      <c r="H887" s="8">
        <f>VLOOKUP(VLOOKUP(D887,[1]Planta!$A$4:$AC$1049,4,0),[1]Cargos!$A$1:$K$33,6,0)</f>
        <v>3249703</v>
      </c>
      <c r="I887" s="9"/>
    </row>
    <row r="888" spans="1:9" ht="15" x14ac:dyDescent="0.2">
      <c r="A888" s="7" t="str">
        <f>VLOOKUP(D888,[1]Planta!$A$4:$AC$1049,4,0)</f>
        <v>PROFESIONAL UNIVERSITARIO 219 3</v>
      </c>
      <c r="B888" s="7" t="str">
        <f>TRIM(CONCATENATE(VLOOKUP(D888,[2]EMPLEOS!$J$9:$M$1054,3,0), " ", VLOOKUP(D888,[2]EMPLEOS!$J$9:$M$1054,4,0)))</f>
        <v>AYALA COLLAZOS</v>
      </c>
      <c r="C888" s="7" t="str">
        <f>VLOOKUP(D888,[2]EMPLEOS!$J$9:$M$1054,2,0)</f>
        <v>JUAN CARLOS</v>
      </c>
      <c r="D888" s="12">
        <v>80076636</v>
      </c>
      <c r="E888" s="7" t="str">
        <f>VLOOKUP(VLOOKUP(D888,[1]Planta!$A$4:$AC$1049,16,0),[1]TipoVinculacion!$A$1:$C$6,3,0)</f>
        <v>Provisional</v>
      </c>
      <c r="F888" s="7" t="str">
        <f>VLOOKUP(D888,[1]Planta!$A$4:$AC$1049,8,0)</f>
        <v>INGENIERO DE SISTEMAS</v>
      </c>
      <c r="G888" s="7" t="str">
        <f>IF(VLOOKUP(D888,[1]Planta!$A$4:$AC$1049,10,0)=0," ",VLOOKUP(D888,[1]Planta!$A$4:$AC$1049,10,0))</f>
        <v/>
      </c>
      <c r="H888" s="8">
        <f>VLOOKUP(VLOOKUP(D888,[1]Planta!$A$4:$AC$1049,4,0),[1]Cargos!$A$1:$K$33,6,0)</f>
        <v>3524263</v>
      </c>
      <c r="I888" s="9"/>
    </row>
    <row r="889" spans="1:9" ht="15" x14ac:dyDescent="0.2">
      <c r="A889" s="7" t="str">
        <f>VLOOKUP(D889,[1]Planta!$A$4:$AC$1049,4,0)</f>
        <v>DIRECTOR TECNICO 009 4</v>
      </c>
      <c r="B889" s="7" t="str">
        <f>TRIM(CONCATENATE(VLOOKUP(D889,[2]EMPLEOS!$J$9:$M$1054,3,0), " ", VLOOKUP(D889,[2]EMPLEOS!$J$9:$M$1054,4,0)))</f>
        <v>RODRIGUEZ MARTINEZ</v>
      </c>
      <c r="C889" s="7" t="str">
        <f>VLOOKUP(D889,[2]EMPLEOS!$J$9:$M$1054,2,0)</f>
        <v>JUAN DAVID</v>
      </c>
      <c r="D889" s="12">
        <v>80091811</v>
      </c>
      <c r="E889" s="7" t="str">
        <f>VLOOKUP(VLOOKUP(D889,[1]Planta!$A$4:$AC$1049,16,0),[1]TipoVinculacion!$A$1:$C$6,3,0)</f>
        <v>Libre Nombramiento y Remoción</v>
      </c>
      <c r="F889" s="7" t="str">
        <f>VLOOKUP(D889,[1]Planta!$A$4:$AC$1049,8,0)</f>
        <v>ABOGADO</v>
      </c>
      <c r="G889" s="7" t="str">
        <f>IF(VLOOKUP(D889,[1]Planta!$A$4:$AC$1049,10,0)=0," ",VLOOKUP(D889,[1]Planta!$A$4:$AC$1049,10,0))</f>
        <v>DERECHO PROCESAL</v>
      </c>
      <c r="H889" s="8">
        <f>VLOOKUP(VLOOKUP(D889,[1]Planta!$A$4:$AC$1049,4,0),[1]Cargos!$A$1:$K$33,6,0)</f>
        <v>7193247</v>
      </c>
      <c r="I889" s="9"/>
    </row>
    <row r="890" spans="1:9" ht="15" x14ac:dyDescent="0.2">
      <c r="A890" s="7" t="str">
        <f>VLOOKUP(D890,[1]Planta!$A$4:$AC$1049,4,0)</f>
        <v>ASESOR 105 2</v>
      </c>
      <c r="B890" s="7" t="str">
        <f>TRIM(CONCATENATE(VLOOKUP(D890,[2]EMPLEOS!$J$9:$M$1054,3,0), " ", VLOOKUP(D890,[2]EMPLEOS!$J$9:$M$1054,4,0)))</f>
        <v>GARZON SANCHEZ</v>
      </c>
      <c r="C890" s="7" t="str">
        <f>VLOOKUP(D890,[2]EMPLEOS!$J$9:$M$1054,2,0)</f>
        <v>OMAR HERNANDO</v>
      </c>
      <c r="D890" s="12">
        <v>80099451</v>
      </c>
      <c r="E890" s="7" t="str">
        <f>VLOOKUP(VLOOKUP(D890,[1]Planta!$A$4:$AC$1049,16,0),[1]TipoVinculacion!$A$1:$C$6,3,0)</f>
        <v>Libre Nombramiento y Remoción</v>
      </c>
      <c r="F890" s="7" t="str">
        <f>VLOOKUP(D890,[1]Planta!$A$4:$AC$1049,8,0)</f>
        <v>ABOGADO</v>
      </c>
      <c r="G890" s="7" t="str">
        <f>IF(VLOOKUP(D890,[1]Planta!$A$4:$AC$1049,10,0)=0," ",VLOOKUP(D890,[1]Planta!$A$4:$AC$1049,10,0))</f>
        <v>DERECHO ADMINISTRATIVO</v>
      </c>
      <c r="H890" s="8">
        <f>VLOOKUP(VLOOKUP(D890,[1]Planta!$A$4:$AC$1049,4,0),[1]Cargos!$A$1:$K$33,6,0)</f>
        <v>6823634</v>
      </c>
      <c r="I890" s="9"/>
    </row>
    <row r="891" spans="1:9" ht="15" x14ac:dyDescent="0.2">
      <c r="A891" s="7" t="str">
        <f>VLOOKUP(D891,[1]Planta!$A$4:$AC$1049,4,0)</f>
        <v>ASESOR 105 1</v>
      </c>
      <c r="B891" s="7" t="str">
        <f>TRIM(CONCATENATE(VLOOKUP(D891,[2]EMPLEOS!$J$9:$M$1054,3,0), " ", VLOOKUP(D891,[2]EMPLEOS!$J$9:$M$1054,4,0)))</f>
        <v>CAMACHO URRUTIA</v>
      </c>
      <c r="C891" s="7" t="str">
        <f>VLOOKUP(D891,[2]EMPLEOS!$J$9:$M$1054,2,0)</f>
        <v>CESAR DINEL</v>
      </c>
      <c r="D891" s="12">
        <v>80115710</v>
      </c>
      <c r="E891" s="7" t="str">
        <f>VLOOKUP(VLOOKUP(D891,[1]Planta!$A$4:$AC$1049,16,0),[1]TipoVinculacion!$A$1:$C$6,3,0)</f>
        <v>Libre Nombramiento y Remoción</v>
      </c>
      <c r="F891" s="7" t="str">
        <f>VLOOKUP(D891,[1]Planta!$A$4:$AC$1049,8,0)</f>
        <v>ABOGADO</v>
      </c>
      <c r="G891" s="7" t="str">
        <f>IF(VLOOKUP(D891,[1]Planta!$A$4:$AC$1049,10,0)=0," ",VLOOKUP(D891,[1]Planta!$A$4:$AC$1049,10,0))</f>
        <v>DERECHO ADMINISTRATIVO</v>
      </c>
      <c r="H891" s="8">
        <f>VLOOKUP(VLOOKUP(D891,[1]Planta!$A$4:$AC$1049,4,0),[1]Cargos!$A$1:$K$33,6,0)</f>
        <v>5736338</v>
      </c>
      <c r="I891" s="9"/>
    </row>
    <row r="892" spans="1:9" ht="15" x14ac:dyDescent="0.2">
      <c r="A892" s="7" t="str">
        <f>VLOOKUP(D892,[1]Planta!$A$4:$AC$1049,4,0)</f>
        <v>GERENTE 039 1</v>
      </c>
      <c r="B892" s="7" t="str">
        <f>TRIM(CONCATENATE(VLOOKUP(D892,[2]EMPLEOS!$J$9:$M$1054,3,0), " ", VLOOKUP(D892,[2]EMPLEOS!$J$9:$M$1054,4,0)))</f>
        <v>DAGER ZOTA</v>
      </c>
      <c r="C892" s="7" t="str">
        <f>VLOOKUP(D892,[2]EMPLEOS!$J$9:$M$1054,2,0)</f>
        <v>DAVID FERNANDO</v>
      </c>
      <c r="D892" s="12">
        <v>80136744</v>
      </c>
      <c r="E892" s="7" t="str">
        <f>VLOOKUP(VLOOKUP(D892,[1]Planta!$A$4:$AC$1049,16,0),[1]TipoVinculacion!$A$1:$C$6,3,0)</f>
        <v>Libre Nombramiento y Remoción</v>
      </c>
      <c r="F892" s="7" t="str">
        <f>VLOOKUP(D892,[1]Planta!$A$4:$AC$1049,8,0)</f>
        <v>ADMINISTRADOR DE EMPRESAS; LIC. EN PUBLICIDAD</v>
      </c>
      <c r="G892" s="7" t="str">
        <f>IF(VLOOKUP(D892,[1]Planta!$A$4:$AC$1049,10,0)=0," ",VLOOKUP(D892,[1]Planta!$A$4:$AC$1049,10,0))</f>
        <v>GOBIERNO Y GESTION PUBLICA TERRITORIALES</v>
      </c>
      <c r="H892" s="8">
        <f>VLOOKUP(VLOOKUP(D892,[1]Planta!$A$4:$AC$1049,4,0),[1]Cargos!$A$1:$K$33,6,0)</f>
        <v>5736338</v>
      </c>
      <c r="I892" s="9"/>
    </row>
    <row r="893" spans="1:9" ht="15" x14ac:dyDescent="0.2">
      <c r="A893" s="7" t="str">
        <f>VLOOKUP(D893,[1]Planta!$A$4:$AC$1049,4,0)</f>
        <v>PROFESIONAL UNIVERSITARIO 219 1</v>
      </c>
      <c r="B893" s="7" t="str">
        <f>TRIM(CONCATENATE(VLOOKUP(D893,[2]EMPLEOS!$J$9:$M$1054,3,0), " ", VLOOKUP(D893,[2]EMPLEOS!$J$9:$M$1054,4,0)))</f>
        <v>MARTINEZ RODRIGUEZ</v>
      </c>
      <c r="C893" s="7" t="str">
        <f>VLOOKUP(D893,[2]EMPLEOS!$J$9:$M$1054,2,0)</f>
        <v>WILLIAM HERNANDO</v>
      </c>
      <c r="D893" s="12">
        <v>80142209</v>
      </c>
      <c r="E893" s="7" t="str">
        <f>VLOOKUP(VLOOKUP(D893,[1]Planta!$A$4:$AC$1049,16,0),[1]TipoVinculacion!$A$1:$C$6,3,0)</f>
        <v>Carrera Administrativa</v>
      </c>
      <c r="F893" s="7" t="str">
        <f>VLOOKUP(D893,[1]Planta!$A$4:$AC$1049,8,0)</f>
        <v>INGENIERO DE TELECOMUNICACIONES; TECNICO LABORAL EN PROGRAMACION; TECNOLOGO EN TELECOMUNICACIONES; TECNOLOGO EN SEGURIDAD INDUSTRIAL; TECNOLOGO EN SALUD OCUPACIONAL</v>
      </c>
      <c r="G893" s="7" t="str">
        <f>IF(VLOOKUP(D893,[1]Planta!$A$4:$AC$1049,10,0)=0," ",VLOOKUP(D893,[1]Planta!$A$4:$AC$1049,10,0))</f>
        <v/>
      </c>
      <c r="H893" s="8">
        <f>VLOOKUP(VLOOKUP(D893,[1]Planta!$A$4:$AC$1049,4,0),[1]Cargos!$A$1:$K$33,6,0)</f>
        <v>3249703</v>
      </c>
      <c r="I893" s="9"/>
    </row>
    <row r="894" spans="1:9" ht="15" x14ac:dyDescent="0.2">
      <c r="A894" s="7" t="str">
        <f>VLOOKUP(D894,[1]Planta!$A$4:$AC$1049,4,0)</f>
        <v>SECRETARIO 440 8</v>
      </c>
      <c r="B894" s="7" t="str">
        <f>TRIM(CONCATENATE(VLOOKUP(D894,[2]EMPLEOS!$J$9:$M$1054,3,0), " ", VLOOKUP(D894,[2]EMPLEOS!$J$9:$M$1054,4,0)))</f>
        <v>MATEUS SUATERNA</v>
      </c>
      <c r="C894" s="7" t="str">
        <f>VLOOKUP(D894,[2]EMPLEOS!$J$9:$M$1054,2,0)</f>
        <v>LEANDRO YESID</v>
      </c>
      <c r="D894" s="12">
        <v>80148001</v>
      </c>
      <c r="E894" s="7" t="str">
        <f>VLOOKUP(VLOOKUP(D894,[1]Planta!$A$4:$AC$1049,16,0),[1]TipoVinculacion!$A$1:$C$6,3,0)</f>
        <v>Provisional</v>
      </c>
      <c r="F894" s="7" t="str">
        <f>VLOOKUP(D894,[1]Planta!$A$4:$AC$1049,8,0)</f>
        <v>TECNOLOGO EN GESTION ADMINISTRATIVA</v>
      </c>
      <c r="G894" s="7" t="str">
        <f>IF(VLOOKUP(D894,[1]Planta!$A$4:$AC$1049,10,0)=0," ",VLOOKUP(D894,[1]Planta!$A$4:$AC$1049,10,0))</f>
        <v/>
      </c>
      <c r="H894" s="8">
        <f>VLOOKUP(VLOOKUP(D894,[1]Planta!$A$4:$AC$1049,4,0),[1]Cargos!$A$1:$K$33,6,0)</f>
        <v>2314319</v>
      </c>
      <c r="I894" s="9"/>
    </row>
    <row r="895" spans="1:9" ht="15" x14ac:dyDescent="0.2">
      <c r="A895" s="7" t="str">
        <f>VLOOKUP(D895,[1]Planta!$A$4:$AC$1049,4,0)</f>
        <v>DIRECTOR TECNICO 009 4</v>
      </c>
      <c r="B895" s="7" t="str">
        <f>TRIM(CONCATENATE(VLOOKUP(D895,[2]EMPLEOS!$J$9:$M$1054,3,0), " ", VLOOKUP(D895,[2]EMPLEOS!$J$9:$M$1054,4,0)))</f>
        <v>CHALARCA GOMEZ</v>
      </c>
      <c r="C895" s="7" t="str">
        <f>VLOOKUP(D895,[2]EMPLEOS!$J$9:$M$1054,2,0)</f>
        <v>JHON ALEXANDER</v>
      </c>
      <c r="D895" s="12">
        <v>80149958</v>
      </c>
      <c r="E895" s="7" t="str">
        <f>VLOOKUP(VLOOKUP(D895,[1]Planta!$A$4:$AC$1049,16,0),[1]TipoVinculacion!$A$1:$C$6,3,0)</f>
        <v>Libre Nombramiento y Remoción</v>
      </c>
      <c r="F895" s="7" t="str">
        <f>VLOOKUP(D895,[1]Planta!$A$4:$AC$1049,8,0)</f>
        <v>ABOGADO</v>
      </c>
      <c r="G895" s="7" t="str">
        <f>IF(VLOOKUP(D895,[1]Planta!$A$4:$AC$1049,10,0)=0," ",VLOOKUP(D895,[1]Planta!$A$4:$AC$1049,10,0))</f>
        <v>DERECHO ADMINISTRATIVO Y CONSTITUCIONAL; CONTRATACION ESTATAL</v>
      </c>
      <c r="H895" s="8">
        <f>VLOOKUP(VLOOKUP(D895,[1]Planta!$A$4:$AC$1049,4,0),[1]Cargos!$A$1:$K$33,6,0)</f>
        <v>7193247</v>
      </c>
      <c r="I895" s="9"/>
    </row>
    <row r="896" spans="1:9" ht="15" x14ac:dyDescent="0.2">
      <c r="A896" s="7" t="str">
        <f>VLOOKUP(D896,[1]Planta!$A$4:$AC$1049,4,0)</f>
        <v>PROFESIONAL UNIVERSITARIO 219 3</v>
      </c>
      <c r="B896" s="7" t="str">
        <f>TRIM(CONCATENATE(VLOOKUP(D896,[2]EMPLEOS!$J$9:$M$1054,3,0), " ", VLOOKUP(D896,[2]EMPLEOS!$J$9:$M$1054,4,0)))</f>
        <v>MUÑOZ RODRIGUEZ</v>
      </c>
      <c r="C896" s="7" t="str">
        <f>VLOOKUP(D896,[2]EMPLEOS!$J$9:$M$1054,2,0)</f>
        <v>FABIAN ORLANDO</v>
      </c>
      <c r="D896" s="12">
        <v>80150675</v>
      </c>
      <c r="E896" s="7" t="str">
        <f>VLOOKUP(VLOOKUP(D896,[1]Planta!$A$4:$AC$1049,16,0),[1]TipoVinculacion!$A$1:$C$6,3,0)</f>
        <v>Provisional</v>
      </c>
      <c r="F896" s="7" t="str">
        <f>VLOOKUP(D896,[1]Planta!$A$4:$AC$1049,8,0)</f>
        <v>ECOLOGO</v>
      </c>
      <c r="G896" s="7" t="str">
        <f>IF(VLOOKUP(D896,[1]Planta!$A$4:$AC$1049,10,0)=0," ",VLOOKUP(D896,[1]Planta!$A$4:$AC$1049,10,0))</f>
        <v/>
      </c>
      <c r="H896" s="8">
        <f>VLOOKUP(VLOOKUP(D896,[1]Planta!$A$4:$AC$1049,4,0),[1]Cargos!$A$1:$K$33,6,0)</f>
        <v>3524263</v>
      </c>
      <c r="I896" s="9"/>
    </row>
    <row r="897" spans="1:9" ht="15" x14ac:dyDescent="0.2">
      <c r="A897" s="7" t="str">
        <f>VLOOKUP(D897,[1]Planta!$A$4:$AC$1049,4,0)</f>
        <v>PROFESIONAL UNIVERSITARIO 219 1</v>
      </c>
      <c r="B897" s="7" t="str">
        <f>TRIM(CONCATENATE(VLOOKUP(D897,[2]EMPLEOS!$J$9:$M$1054,3,0), " ", VLOOKUP(D897,[2]EMPLEOS!$J$9:$M$1054,4,0)))</f>
        <v>ARISTIZABAL DAVILA</v>
      </c>
      <c r="C897" s="7" t="str">
        <f>VLOOKUP(D897,[2]EMPLEOS!$J$9:$M$1054,2,0)</f>
        <v>LEONARDO ANTONIO</v>
      </c>
      <c r="D897" s="12">
        <v>80155037</v>
      </c>
      <c r="E897" s="7" t="str">
        <f>VLOOKUP(VLOOKUP(D897,[1]Planta!$A$4:$AC$1049,16,0),[1]TipoVinculacion!$A$1:$C$6,3,0)</f>
        <v>Provisional</v>
      </c>
      <c r="F897" s="7" t="str">
        <f>VLOOKUP(D897,[1]Planta!$A$4:$AC$1049,8,0)</f>
        <v>ADMINISTRADOR DE EMPRESAS</v>
      </c>
      <c r="G897" s="7" t="str">
        <f>IF(VLOOKUP(D897,[1]Planta!$A$4:$AC$1049,10,0)=0," ",VLOOKUP(D897,[1]Planta!$A$4:$AC$1049,10,0))</f>
        <v>FINANZAS</v>
      </c>
      <c r="H897" s="8">
        <f>VLOOKUP(VLOOKUP(D897,[1]Planta!$A$4:$AC$1049,4,0),[1]Cargos!$A$1:$K$33,6,0)</f>
        <v>3249703</v>
      </c>
      <c r="I897" s="9"/>
    </row>
    <row r="898" spans="1:9" ht="15" x14ac:dyDescent="0.2">
      <c r="A898" s="7" t="str">
        <f>VLOOKUP(D898,[1]Planta!$A$4:$AC$1049,4,0)</f>
        <v>TECNICO OPERATIVO 314 5</v>
      </c>
      <c r="B898" s="7" t="str">
        <f>TRIM(CONCATENATE(VLOOKUP(D898,[2]EMPLEOS!$J$9:$M$1054,3,0), " ", VLOOKUP(D898,[2]EMPLEOS!$J$9:$M$1054,4,0)))</f>
        <v>RINCON DIAZ</v>
      </c>
      <c r="C898" s="7" t="str">
        <f>VLOOKUP(D898,[2]EMPLEOS!$J$9:$M$1054,2,0)</f>
        <v>FREDY ALEXIS</v>
      </c>
      <c r="D898" s="12">
        <v>80165792</v>
      </c>
      <c r="E898" s="7" t="str">
        <f>VLOOKUP(VLOOKUP(D898,[1]Planta!$A$4:$AC$1049,16,0),[1]TipoVinculacion!$A$1:$C$6,3,0)</f>
        <v>Provisional</v>
      </c>
      <c r="F898" s="7" t="str">
        <f>VLOOKUP(D898,[1]Planta!$A$4:$AC$1049,8,0)</f>
        <v>TECNICO PROFESIONAL EN LOCUCION Y PERIODISMO ELECTRONICO</v>
      </c>
      <c r="G898" s="7" t="str">
        <f>IF(VLOOKUP(D898,[1]Planta!$A$4:$AC$1049,10,0)=0," ",VLOOKUP(D898,[1]Planta!$A$4:$AC$1049,10,0))</f>
        <v/>
      </c>
      <c r="H898" s="8">
        <f>VLOOKUP(VLOOKUP(D898,[1]Planta!$A$4:$AC$1049,4,0),[1]Cargos!$A$1:$K$33,6,0)</f>
        <v>2517786</v>
      </c>
      <c r="I898" s="9"/>
    </row>
    <row r="899" spans="1:9" ht="15" x14ac:dyDescent="0.2">
      <c r="A899" s="7" t="str">
        <f>VLOOKUP(D899,[1]Planta!$A$4:$AC$1049,4,0)</f>
        <v>AUXILIAR ADMINISTRATIVO 407 3</v>
      </c>
      <c r="B899" s="7" t="str">
        <f>TRIM(CONCATENATE(VLOOKUP(D899,[2]EMPLEOS!$J$9:$M$1054,3,0), " ", VLOOKUP(D899,[2]EMPLEOS!$J$9:$M$1054,4,0)))</f>
        <v>FLOREZ MORENO</v>
      </c>
      <c r="C899" s="7" t="str">
        <f>VLOOKUP(D899,[2]EMPLEOS!$J$9:$M$1054,2,0)</f>
        <v>MARCO ANTONIO</v>
      </c>
      <c r="D899" s="12">
        <v>80191997</v>
      </c>
      <c r="E899" s="7" t="str">
        <f>VLOOKUP(VLOOKUP(D899,[1]Planta!$A$4:$AC$1049,16,0),[1]TipoVinculacion!$A$1:$C$6,3,0)</f>
        <v>Provisional</v>
      </c>
      <c r="F899" s="7" t="str">
        <f>VLOOKUP(D899,[1]Planta!$A$4:$AC$1049,8,0)</f>
        <v>BACHILLER ACADEMICO</v>
      </c>
      <c r="G899" s="7" t="str">
        <f>IF(VLOOKUP(D899,[1]Planta!$A$4:$AC$1049,10,0)=0," ",VLOOKUP(D899,[1]Planta!$A$4:$AC$1049,10,0))</f>
        <v/>
      </c>
      <c r="H899" s="8">
        <f>VLOOKUP(VLOOKUP(D899,[1]Planta!$A$4:$AC$1049,4,0),[1]Cargos!$A$1:$K$33,6,0)</f>
        <v>1555886</v>
      </c>
      <c r="I899" s="9"/>
    </row>
    <row r="900" spans="1:9" ht="15" x14ac:dyDescent="0.2">
      <c r="A900" s="7" t="str">
        <f>VLOOKUP(D900,[1]Planta!$A$4:$AC$1049,4,0)</f>
        <v>GERENTE 039 1</v>
      </c>
      <c r="B900" s="7" t="str">
        <f>TRIM(CONCATENATE(VLOOKUP(D900,[2]EMPLEOS!$J$9:$M$1054,3,0), " ", VLOOKUP(D900,[2]EMPLEOS!$J$9:$M$1054,4,0)))</f>
        <v>TORRES CORTES</v>
      </c>
      <c r="C900" s="7" t="str">
        <f>VLOOKUP(D900,[2]EMPLEOS!$J$9:$M$1054,2,0)</f>
        <v>JUAN CARLOS</v>
      </c>
      <c r="D900" s="12">
        <v>80196149</v>
      </c>
      <c r="E900" s="7" t="str">
        <f>VLOOKUP(VLOOKUP(D900,[1]Planta!$A$4:$AC$1049,16,0),[1]TipoVinculacion!$A$1:$C$6,3,0)</f>
        <v>Libre Nombramiento y Remoción</v>
      </c>
      <c r="F900" s="7" t="str">
        <f>VLOOKUP(D900,[1]Planta!$A$4:$AC$1049,8,0)</f>
        <v>ABOGADO</v>
      </c>
      <c r="G900" s="7" t="str">
        <f>IF(VLOOKUP(D900,[1]Planta!$A$4:$AC$1049,10,0)=0," ",VLOOKUP(D900,[1]Planta!$A$4:$AC$1049,10,0))</f>
        <v>MAGISTER EN PROPIEDAD INTELECTUAL</v>
      </c>
      <c r="H900" s="8">
        <f>VLOOKUP(VLOOKUP(D900,[1]Planta!$A$4:$AC$1049,4,0),[1]Cargos!$A$1:$K$33,6,0)</f>
        <v>5736338</v>
      </c>
      <c r="I900" s="9"/>
    </row>
    <row r="901" spans="1:9" ht="15" x14ac:dyDescent="0.2">
      <c r="A901" s="7" t="str">
        <f>VLOOKUP(D901,[1]Planta!$A$4:$AC$1049,4,0)</f>
        <v>CONDUCTOR MECANICO 482 4</v>
      </c>
      <c r="B901" s="7" t="str">
        <f>TRIM(CONCATENATE(VLOOKUP(D901,[2]EMPLEOS!$J$9:$M$1054,3,0), " ", VLOOKUP(D901,[2]EMPLEOS!$J$9:$M$1054,4,0)))</f>
        <v>GOMEZ BELTRAN</v>
      </c>
      <c r="C901" s="7" t="str">
        <f>VLOOKUP(D901,[2]EMPLEOS!$J$9:$M$1054,2,0)</f>
        <v>DIEGO FERNANDO</v>
      </c>
      <c r="D901" s="12">
        <v>80231132</v>
      </c>
      <c r="E901" s="7" t="str">
        <f>VLOOKUP(VLOOKUP(D901,[1]Planta!$A$4:$AC$1049,16,0),[1]TipoVinculacion!$A$1:$C$6,3,0)</f>
        <v>Carrera Administrativa</v>
      </c>
      <c r="F901" s="7" t="str">
        <f>VLOOKUP(D901,[1]Planta!$A$4:$AC$1049,8,0)</f>
        <v>TECNICO REGENTE DE FARMACIA</v>
      </c>
      <c r="G901" s="7" t="str">
        <f>IF(VLOOKUP(D901,[1]Planta!$A$4:$AC$1049,10,0)=0," ",VLOOKUP(D901,[1]Planta!$A$4:$AC$1049,10,0))</f>
        <v/>
      </c>
      <c r="H901" s="8">
        <f>VLOOKUP(VLOOKUP(D901,[1]Planta!$A$4:$AC$1049,4,0),[1]Cargos!$A$1:$K$33,6,0)</f>
        <v>1579261</v>
      </c>
      <c r="I901" s="9"/>
    </row>
    <row r="902" spans="1:9" ht="15" x14ac:dyDescent="0.2">
      <c r="A902" s="7" t="str">
        <f>VLOOKUP(D902,[1]Planta!$A$4:$AC$1049,4,0)</f>
        <v>PROFESIONAL UNIVERSITARIO 219 3</v>
      </c>
      <c r="B902" s="7" t="str">
        <f>TRIM(CONCATENATE(VLOOKUP(D902,[2]EMPLEOS!$J$9:$M$1054,3,0), " ", VLOOKUP(D902,[2]EMPLEOS!$J$9:$M$1054,4,0)))</f>
        <v>DULCE VANEGAS</v>
      </c>
      <c r="C902" s="7" t="str">
        <f>VLOOKUP(D902,[2]EMPLEOS!$J$9:$M$1054,2,0)</f>
        <v>MANUEL FRANCISCO</v>
      </c>
      <c r="D902" s="12">
        <v>80258458</v>
      </c>
      <c r="E902" s="7" t="str">
        <f>VLOOKUP(VLOOKUP(D902,[1]Planta!$A$4:$AC$1049,16,0),[1]TipoVinculacion!$A$1:$C$6,3,0)</f>
        <v>Provisional</v>
      </c>
      <c r="F902" s="7" t="str">
        <f>VLOOKUP(D902,[1]Planta!$A$4:$AC$1049,8,0)</f>
        <v>INGENIERO INDUSTRIAL</v>
      </c>
      <c r="G902" s="7" t="str">
        <f>IF(VLOOKUP(D902,[1]Planta!$A$4:$AC$1049,10,0)=0," ",VLOOKUP(D902,[1]Planta!$A$4:$AC$1049,10,0))</f>
        <v/>
      </c>
      <c r="H902" s="8">
        <f>VLOOKUP(VLOOKUP(D902,[1]Planta!$A$4:$AC$1049,4,0),[1]Cargos!$A$1:$K$33,6,0)</f>
        <v>3524263</v>
      </c>
      <c r="I902" s="9"/>
    </row>
    <row r="903" spans="1:9" ht="15" x14ac:dyDescent="0.2">
      <c r="A903" s="7" t="str">
        <f>VLOOKUP(D903,[1]Planta!$A$4:$AC$1049,4,0)</f>
        <v>AUXILIAR ADMINISTRATIVO 407 3</v>
      </c>
      <c r="B903" s="7" t="str">
        <f>TRIM(CONCATENATE(VLOOKUP(D903,[2]EMPLEOS!$J$9:$M$1054,3,0), " ", VLOOKUP(D903,[2]EMPLEOS!$J$9:$M$1054,4,0)))</f>
        <v>GUZMAN 0</v>
      </c>
      <c r="C903" s="7" t="str">
        <f>VLOOKUP(D903,[2]EMPLEOS!$J$9:$M$1054,2,0)</f>
        <v>SIMEON</v>
      </c>
      <c r="D903" s="12">
        <v>80270624</v>
      </c>
      <c r="E903" s="7" t="str">
        <f>VLOOKUP(VLOOKUP(D903,[1]Planta!$A$4:$AC$1049,16,0),[1]TipoVinculacion!$A$1:$C$6,3,0)</f>
        <v>Provisional</v>
      </c>
      <c r="F903" s="7" t="str">
        <f>VLOOKUP(D903,[1]Planta!$A$4:$AC$1049,8,0)</f>
        <v>BACHILLER</v>
      </c>
      <c r="G903" s="7" t="str">
        <f>IF(VLOOKUP(D903,[1]Planta!$A$4:$AC$1049,10,0)=0," ",VLOOKUP(D903,[1]Planta!$A$4:$AC$1049,10,0))</f>
        <v/>
      </c>
      <c r="H903" s="8">
        <f>VLOOKUP(VLOOKUP(D903,[1]Planta!$A$4:$AC$1049,4,0),[1]Cargos!$A$1:$K$33,6,0)</f>
        <v>1555886</v>
      </c>
      <c r="I903" s="9"/>
    </row>
    <row r="904" spans="1:9" ht="15" x14ac:dyDescent="0.2">
      <c r="A904" s="7" t="str">
        <f>VLOOKUP(D904,[1]Planta!$A$4:$AC$1049,4,0)</f>
        <v>CONDUCTOR MECANICO 482 4</v>
      </c>
      <c r="B904" s="7" t="str">
        <f>TRIM(CONCATENATE(VLOOKUP(D904,[2]EMPLEOS!$J$9:$M$1054,3,0), " ", VLOOKUP(D904,[2]EMPLEOS!$J$9:$M$1054,4,0)))</f>
        <v>TORRES OLAYA</v>
      </c>
      <c r="C904" s="7" t="str">
        <f>VLOOKUP(D904,[2]EMPLEOS!$J$9:$M$1054,2,0)</f>
        <v>NELSON OVIDIO</v>
      </c>
      <c r="D904" s="12">
        <v>80273657</v>
      </c>
      <c r="E904" s="7" t="str">
        <f>VLOOKUP(VLOOKUP(D904,[1]Planta!$A$4:$AC$1049,16,0),[1]TipoVinculacion!$A$1:$C$6,3,0)</f>
        <v>Carrera Administrativa</v>
      </c>
      <c r="F904" s="7" t="str">
        <f>VLOOKUP(D904,[1]Planta!$A$4:$AC$1049,8,0)</f>
        <v>BACHILLER ACADEMICO</v>
      </c>
      <c r="G904" s="7" t="str">
        <f>IF(VLOOKUP(D904,[1]Planta!$A$4:$AC$1049,10,0)=0," ",VLOOKUP(D904,[1]Planta!$A$4:$AC$1049,10,0))</f>
        <v/>
      </c>
      <c r="H904" s="8">
        <f>VLOOKUP(VLOOKUP(D904,[1]Planta!$A$4:$AC$1049,4,0),[1]Cargos!$A$1:$K$33,6,0)</f>
        <v>1579261</v>
      </c>
      <c r="I904" s="9"/>
    </row>
    <row r="905" spans="1:9" ht="15" x14ac:dyDescent="0.2">
      <c r="A905" s="7" t="str">
        <f>VLOOKUP(D905,[1]Planta!$A$4:$AC$1049,4,0)</f>
        <v>PROFESIONAL UNIVERSITARIO 219 3</v>
      </c>
      <c r="B905" s="7" t="str">
        <f>TRIM(CONCATENATE(VLOOKUP(D905,[2]EMPLEOS!$J$9:$M$1054,3,0), " ", VLOOKUP(D905,[2]EMPLEOS!$J$9:$M$1054,4,0)))</f>
        <v>ORJUELA LINARES</v>
      </c>
      <c r="C905" s="7" t="str">
        <f>VLOOKUP(D905,[2]EMPLEOS!$J$9:$M$1054,2,0)</f>
        <v>RAFAEL AUGUSTO</v>
      </c>
      <c r="D905" s="12">
        <v>80278110</v>
      </c>
      <c r="E905" s="7" t="str">
        <f>VLOOKUP(VLOOKUP(D905,[1]Planta!$A$4:$AC$1049,16,0),[1]TipoVinculacion!$A$1:$C$6,3,0)</f>
        <v>Provisional</v>
      </c>
      <c r="F905" s="7" t="str">
        <f>VLOOKUP(D905,[1]Planta!$A$4:$AC$1049,8,0)</f>
        <v>INGENIERO INDUSTRIAL</v>
      </c>
      <c r="G905" s="7" t="str">
        <f>IF(VLOOKUP(D905,[1]Planta!$A$4:$AC$1049,10,0)=0," ",VLOOKUP(D905,[1]Planta!$A$4:$AC$1049,10,0))</f>
        <v>GERENCIA MERCADEO</v>
      </c>
      <c r="H905" s="8">
        <f>VLOOKUP(VLOOKUP(D905,[1]Planta!$A$4:$AC$1049,4,0),[1]Cargos!$A$1:$K$33,6,0)</f>
        <v>3524263</v>
      </c>
      <c r="I905" s="9"/>
    </row>
    <row r="906" spans="1:9" ht="15" x14ac:dyDescent="0.2">
      <c r="A906" s="7" t="str">
        <f>VLOOKUP(D906,[1]Planta!$A$4:$AC$1049,4,0)</f>
        <v>PROFESIONAL ESPECIALIZADO 222 7</v>
      </c>
      <c r="B906" s="7" t="str">
        <f>TRIM(CONCATENATE(VLOOKUP(D906,[2]EMPLEOS!$J$9:$M$1054,3,0), " ", VLOOKUP(D906,[2]EMPLEOS!$J$9:$M$1054,4,0)))</f>
        <v>ROMERO CASTRO</v>
      </c>
      <c r="C906" s="7" t="str">
        <f>VLOOKUP(D906,[2]EMPLEOS!$J$9:$M$1054,2,0)</f>
        <v>HECTOR IGNACIO</v>
      </c>
      <c r="D906" s="12">
        <v>80295592</v>
      </c>
      <c r="E906" s="7" t="str">
        <f>VLOOKUP(VLOOKUP(D906,[1]Planta!$A$4:$AC$1049,16,0),[1]TipoVinculacion!$A$1:$C$6,3,0)</f>
        <v>Carrera Administrativa</v>
      </c>
      <c r="F906" s="7" t="str">
        <f>VLOOKUP(D906,[1]Planta!$A$4:$AC$1049,8,0)</f>
        <v>INGENIERO DE SISTEMAS</v>
      </c>
      <c r="G906" s="7" t="str">
        <f>IF(VLOOKUP(D906,[1]Planta!$A$4:$AC$1049,10,0)=0," ",VLOOKUP(D906,[1]Planta!$A$4:$AC$1049,10,0))</f>
        <v>DISEÑO Y CONSTRUCCION DE SOLUCIONES TELEMATICAS; GESTION PUBLICA</v>
      </c>
      <c r="H906" s="8">
        <f>VLOOKUP(VLOOKUP(D906,[1]Planta!$A$4:$AC$1049,4,0),[1]Cargos!$A$1:$K$33,6,0)</f>
        <v>4143561</v>
      </c>
      <c r="I906" s="9"/>
    </row>
    <row r="907" spans="1:9" ht="15" x14ac:dyDescent="0.2">
      <c r="A907" s="7" t="str">
        <f>VLOOKUP(D907,[1]Planta!$A$4:$AC$1049,4,0)</f>
        <v>AUXILIAR ADMINISTRATIVO 407 3</v>
      </c>
      <c r="B907" s="7" t="str">
        <f>TRIM(CONCATENATE(VLOOKUP(D907,[2]EMPLEOS!$J$9:$M$1054,3,0), " ", VLOOKUP(D907,[2]EMPLEOS!$J$9:$M$1054,4,0)))</f>
        <v>LOPEZ RODRIGUEZ</v>
      </c>
      <c r="C907" s="7" t="str">
        <f>VLOOKUP(D907,[2]EMPLEOS!$J$9:$M$1054,2,0)</f>
        <v>JORGE ENRIQUE</v>
      </c>
      <c r="D907" s="12">
        <v>80351973</v>
      </c>
      <c r="E907" s="7" t="str">
        <f>VLOOKUP(VLOOKUP(D907,[1]Planta!$A$4:$AC$1049,16,0),[1]TipoVinculacion!$A$1:$C$6,3,0)</f>
        <v>Provisional</v>
      </c>
      <c r="F907" s="7" t="str">
        <f>VLOOKUP(D907,[1]Planta!$A$4:$AC$1049,8,0)</f>
        <v>BACHILLER ACADEMICO</v>
      </c>
      <c r="G907" s="7" t="str">
        <f>IF(VLOOKUP(D907,[1]Planta!$A$4:$AC$1049,10,0)=0," ",VLOOKUP(D907,[1]Planta!$A$4:$AC$1049,10,0))</f>
        <v/>
      </c>
      <c r="H907" s="8">
        <f>VLOOKUP(VLOOKUP(D907,[1]Planta!$A$4:$AC$1049,4,0),[1]Cargos!$A$1:$K$33,6,0)</f>
        <v>1555886</v>
      </c>
      <c r="I907" s="9"/>
    </row>
    <row r="908" spans="1:9" ht="15" x14ac:dyDescent="0.2">
      <c r="A908" s="7" t="str">
        <f>VLOOKUP(D908,[1]Planta!$A$4:$AC$1049,4,0)</f>
        <v>PROFESIONAL UNIVERSITARIO 219 3</v>
      </c>
      <c r="B908" s="7" t="str">
        <f>TRIM(CONCATENATE(VLOOKUP(D908,[2]EMPLEOS!$J$9:$M$1054,3,0), " ", VLOOKUP(D908,[2]EMPLEOS!$J$9:$M$1054,4,0)))</f>
        <v>PEÑA 0</v>
      </c>
      <c r="C908" s="7" t="str">
        <f>VLOOKUP(D908,[2]EMPLEOS!$J$9:$M$1054,2,0)</f>
        <v>JULIO ENRIQUE</v>
      </c>
      <c r="D908" s="12">
        <v>80365633</v>
      </c>
      <c r="E908" s="7" t="str">
        <f>VLOOKUP(VLOOKUP(D908,[1]Planta!$A$4:$AC$1049,16,0),[1]TipoVinculacion!$A$1:$C$6,3,0)</f>
        <v>Carrera Administrativa</v>
      </c>
      <c r="F908" s="7" t="str">
        <f>VLOOKUP(D908,[1]Planta!$A$4:$AC$1049,8,0)</f>
        <v>INGENIERO INDUSTRIAL</v>
      </c>
      <c r="G908" s="7" t="str">
        <f>IF(VLOOKUP(D908,[1]Planta!$A$4:$AC$1049,10,0)=0," ",VLOOKUP(D908,[1]Planta!$A$4:$AC$1049,10,0))</f>
        <v>INFORMATICA INDUSTRIAL</v>
      </c>
      <c r="H908" s="8">
        <f>VLOOKUP(VLOOKUP(D908,[1]Planta!$A$4:$AC$1049,4,0),[1]Cargos!$A$1:$K$33,6,0)</f>
        <v>3524263</v>
      </c>
      <c r="I908" s="9"/>
    </row>
    <row r="909" spans="1:9" ht="15" x14ac:dyDescent="0.2">
      <c r="A909" s="7" t="str">
        <f>VLOOKUP(D909,[1]Planta!$A$4:$AC$1049,4,0)</f>
        <v>CONDUCTOR MECANICO 482 4</v>
      </c>
      <c r="B909" s="7" t="str">
        <f>TRIM(CONCATENATE(VLOOKUP(D909,[2]EMPLEOS!$J$9:$M$1054,3,0), " ", VLOOKUP(D909,[2]EMPLEOS!$J$9:$M$1054,4,0)))</f>
        <v>SUAREZ ROSAS</v>
      </c>
      <c r="C909" s="7" t="str">
        <f>VLOOKUP(D909,[2]EMPLEOS!$J$9:$M$1054,2,0)</f>
        <v>ARISTOBULO</v>
      </c>
      <c r="D909" s="12">
        <v>80365904</v>
      </c>
      <c r="E909" s="7" t="str">
        <f>VLOOKUP(VLOOKUP(D909,[1]Planta!$A$4:$AC$1049,16,0),[1]TipoVinculacion!$A$1:$C$6,3,0)</f>
        <v>Carrera Administrativa</v>
      </c>
      <c r="F909" s="7" t="str">
        <f>VLOOKUP(D909,[1]Planta!$A$4:$AC$1049,8,0)</f>
        <v>BACHILLER ACADEMICO</v>
      </c>
      <c r="G909" s="7" t="str">
        <f>IF(VLOOKUP(D909,[1]Planta!$A$4:$AC$1049,10,0)=0," ",VLOOKUP(D909,[1]Planta!$A$4:$AC$1049,10,0))</f>
        <v/>
      </c>
      <c r="H909" s="8">
        <f>VLOOKUP(VLOOKUP(D909,[1]Planta!$A$4:$AC$1049,4,0),[1]Cargos!$A$1:$K$33,6,0)</f>
        <v>1579261</v>
      </c>
      <c r="I909" s="9"/>
    </row>
    <row r="910" spans="1:9" ht="15" x14ac:dyDescent="0.2">
      <c r="A910" s="7" t="str">
        <f>VLOOKUP(D910,[1]Planta!$A$4:$AC$1049,4,0)</f>
        <v>PROFESIONAL UNIVERSITARIO 219 3</v>
      </c>
      <c r="B910" s="7" t="str">
        <f>TRIM(CONCATENATE(VLOOKUP(D910,[2]EMPLEOS!$J$9:$M$1054,3,0), " ", VLOOKUP(D910,[2]EMPLEOS!$J$9:$M$1054,4,0)))</f>
        <v>AMAYA RODRIGUEZ</v>
      </c>
      <c r="C910" s="7" t="str">
        <f>VLOOKUP(D910,[2]EMPLEOS!$J$9:$M$1054,2,0)</f>
        <v>PEDRO JOSE</v>
      </c>
      <c r="D910" s="12">
        <v>80418334</v>
      </c>
      <c r="E910" s="7" t="str">
        <f>VLOOKUP(VLOOKUP(D910,[1]Planta!$A$4:$AC$1049,16,0),[1]TipoVinculacion!$A$1:$C$6,3,0)</f>
        <v>Provisional</v>
      </c>
      <c r="F910" s="7" t="str">
        <f>VLOOKUP(D910,[1]Planta!$A$4:$AC$1049,8,0)</f>
        <v>ABOGADO</v>
      </c>
      <c r="G910" s="7" t="str">
        <f>IF(VLOOKUP(D910,[1]Planta!$A$4:$AC$1049,10,0)=0," ",VLOOKUP(D910,[1]Planta!$A$4:$AC$1049,10,0))</f>
        <v/>
      </c>
      <c r="H910" s="8">
        <f>VLOOKUP(VLOOKUP(D910,[1]Planta!$A$4:$AC$1049,4,0),[1]Cargos!$A$1:$K$33,6,0)</f>
        <v>3524263</v>
      </c>
      <c r="I910" s="9"/>
    </row>
    <row r="911" spans="1:9" ht="15" x14ac:dyDescent="0.2">
      <c r="A911" s="7" t="str">
        <f>VLOOKUP(D911,[1]Planta!$A$4:$AC$1049,4,0)</f>
        <v>PROFESIONAL UNIVERSITARIO 219 3</v>
      </c>
      <c r="B911" s="7" t="str">
        <f>TRIM(CONCATENATE(VLOOKUP(D911,[2]EMPLEOS!$J$9:$M$1054,3,0), " ", VLOOKUP(D911,[2]EMPLEOS!$J$9:$M$1054,4,0)))</f>
        <v>CIFUENTES BARATO</v>
      </c>
      <c r="C911" s="7" t="str">
        <f>VLOOKUP(D911,[2]EMPLEOS!$J$9:$M$1054,2,0)</f>
        <v>JAVIER GUILLERMO</v>
      </c>
      <c r="D911" s="12">
        <v>80419759</v>
      </c>
      <c r="E911" s="7" t="str">
        <f>VLOOKUP(VLOOKUP(D911,[1]Planta!$A$4:$AC$1049,16,0),[1]TipoVinculacion!$A$1:$C$6,3,0)</f>
        <v>Carrera Administrativa</v>
      </c>
      <c r="F911" s="7" t="str">
        <f>VLOOKUP(D911,[1]Planta!$A$4:$AC$1049,8,0)</f>
        <v>INGENIERO CIVIL</v>
      </c>
      <c r="G911" s="7" t="str">
        <f>IF(VLOOKUP(D911,[1]Planta!$A$4:$AC$1049,10,0)=0," ",VLOOKUP(D911,[1]Planta!$A$4:$AC$1049,10,0))</f>
        <v/>
      </c>
      <c r="H911" s="8">
        <f>VLOOKUP(VLOOKUP(D911,[1]Planta!$A$4:$AC$1049,4,0),[1]Cargos!$A$1:$K$33,6,0)</f>
        <v>3524263</v>
      </c>
      <c r="I911" s="9"/>
    </row>
    <row r="912" spans="1:9" ht="15" x14ac:dyDescent="0.2">
      <c r="A912" s="7" t="str">
        <f>VLOOKUP(D912,[1]Planta!$A$4:$AC$1049,4,0)</f>
        <v>GERENTE 039 1</v>
      </c>
      <c r="B912" s="7" t="str">
        <f>TRIM(CONCATENATE(VLOOKUP(D912,[2]EMPLEOS!$J$9:$M$1054,3,0), " ", VLOOKUP(D912,[2]EMPLEOS!$J$9:$M$1054,4,0)))</f>
        <v>ARDILA ASSMUS</v>
      </c>
      <c r="C912" s="7" t="str">
        <f>VLOOKUP(D912,[2]EMPLEOS!$J$9:$M$1054,2,0)</f>
        <v>GABRIEL HERNANDO</v>
      </c>
      <c r="D912" s="12">
        <v>80419954</v>
      </c>
      <c r="E912" s="7" t="str">
        <f>VLOOKUP(VLOOKUP(D912,[1]Planta!$A$4:$AC$1049,16,0),[1]TipoVinculacion!$A$1:$C$6,3,0)</f>
        <v>Libre Nombramiento y Remoción</v>
      </c>
      <c r="F912" s="7" t="str">
        <f>VLOOKUP(D912,[1]Planta!$A$4:$AC$1049,8,0)</f>
        <v>ARQUITECTO</v>
      </c>
      <c r="G912" s="7" t="str">
        <f>IF(VLOOKUP(D912,[1]Planta!$A$4:$AC$1049,10,0)=0," ",VLOOKUP(D912,[1]Planta!$A$4:$AC$1049,10,0))</f>
        <v>GESTION AMBIENTAL URBANA</v>
      </c>
      <c r="H912" s="8">
        <f>VLOOKUP(VLOOKUP(D912,[1]Planta!$A$4:$AC$1049,4,0),[1]Cargos!$A$1:$K$33,6,0)</f>
        <v>5736338</v>
      </c>
      <c r="I912" s="9"/>
    </row>
    <row r="913" spans="1:9" ht="15" x14ac:dyDescent="0.2">
      <c r="A913" s="7" t="str">
        <f>VLOOKUP(D913,[1]Planta!$A$4:$AC$1049,4,0)</f>
        <v>PROFESIONAL ESPECIALIZADO 222 7</v>
      </c>
      <c r="B913" s="7" t="str">
        <f>TRIM(CONCATENATE(VLOOKUP(D913,[2]EMPLEOS!$J$9:$M$1054,3,0), " ", VLOOKUP(D913,[2]EMPLEOS!$J$9:$M$1054,4,0)))</f>
        <v>MORENO VILLAMIL</v>
      </c>
      <c r="C913" s="7" t="str">
        <f>VLOOKUP(D913,[2]EMPLEOS!$J$9:$M$1054,2,0)</f>
        <v>NELSON AUGUSTO</v>
      </c>
      <c r="D913" s="12">
        <v>80421971</v>
      </c>
      <c r="E913" s="7" t="str">
        <f>VLOOKUP(VLOOKUP(D913,[1]Planta!$A$4:$AC$1049,16,0),[1]TipoVinculacion!$A$1:$C$6,3,0)</f>
        <v>Carrera Administrativa</v>
      </c>
      <c r="F913" s="7" t="str">
        <f>VLOOKUP(D913,[1]Planta!$A$4:$AC$1049,8,0)</f>
        <v>ABOGADO</v>
      </c>
      <c r="G913" s="7" t="str">
        <f>IF(VLOOKUP(D913,[1]Planta!$A$4:$AC$1049,10,0)=0," ",VLOOKUP(D913,[1]Planta!$A$4:$AC$1049,10,0))</f>
        <v>DERECHO PENAL</v>
      </c>
      <c r="H913" s="8">
        <f>VLOOKUP(VLOOKUP(D913,[1]Planta!$A$4:$AC$1049,4,0),[1]Cargos!$A$1:$K$33,6,0)</f>
        <v>4143561</v>
      </c>
      <c r="I913" s="9"/>
    </row>
    <row r="914" spans="1:9" ht="15" x14ac:dyDescent="0.2">
      <c r="A914" s="7" t="str">
        <f>VLOOKUP(D914,[1]Planta!$A$4:$AC$1049,4,0)</f>
        <v>ASESOR 105 2</v>
      </c>
      <c r="B914" s="7" t="str">
        <f>TRIM(CONCATENATE(VLOOKUP(D914,[2]EMPLEOS!$J$9:$M$1054,3,0), " ", VLOOKUP(D914,[2]EMPLEOS!$J$9:$M$1054,4,0)))</f>
        <v>CASTAÑEDA MUÑOZ</v>
      </c>
      <c r="C914" s="7" t="str">
        <f>VLOOKUP(D914,[2]EMPLEOS!$J$9:$M$1054,2,0)</f>
        <v>NELSON</v>
      </c>
      <c r="D914" s="12">
        <v>80428783</v>
      </c>
      <c r="E914" s="7" t="str">
        <f>VLOOKUP(VLOOKUP(D914,[1]Planta!$A$4:$AC$1049,16,0),[1]TipoVinculacion!$A$1:$C$6,3,0)</f>
        <v>Libre Nombramiento y Remoción</v>
      </c>
      <c r="F914" s="7" t="str">
        <f>VLOOKUP(D914,[1]Planta!$A$4:$AC$1049,8,0)</f>
        <v>ABOGADO</v>
      </c>
      <c r="G914" s="7" t="str">
        <f>IF(VLOOKUP(D914,[1]Planta!$A$4:$AC$1049,10,0)=0," ",VLOOKUP(D914,[1]Planta!$A$4:$AC$1049,10,0))</f>
        <v>DERECHO ADMINISTRATIVO Y CONSTITUCIONAL, GOBIERNO Y GESTION DEL DESARROLLO REGIONAL Y MUNICIPAL</v>
      </c>
      <c r="H914" s="8">
        <f>VLOOKUP(VLOOKUP(D914,[1]Planta!$A$4:$AC$1049,4,0),[1]Cargos!$A$1:$K$33,6,0)</f>
        <v>6823634</v>
      </c>
      <c r="I914" s="9"/>
    </row>
    <row r="915" spans="1:9" ht="15" x14ac:dyDescent="0.2">
      <c r="A915" s="7" t="str">
        <f>VLOOKUP(D915,[1]Planta!$A$4:$AC$1049,4,0)</f>
        <v>PROFESIONAL UNIVERSITARIO 219 3</v>
      </c>
      <c r="B915" s="7" t="str">
        <f>TRIM(CONCATENATE(VLOOKUP(D915,[2]EMPLEOS!$J$9:$M$1054,3,0), " ", VLOOKUP(D915,[2]EMPLEOS!$J$9:$M$1054,4,0)))</f>
        <v>LEON VALENZUELA</v>
      </c>
      <c r="C915" s="7" t="str">
        <f>VLOOKUP(D915,[2]EMPLEOS!$J$9:$M$1054,2,0)</f>
        <v>CARLOS ORLANDO</v>
      </c>
      <c r="D915" s="12">
        <v>80438664</v>
      </c>
      <c r="E915" s="7" t="str">
        <f>VLOOKUP(VLOOKUP(D915,[1]Planta!$A$4:$AC$1049,16,0),[1]TipoVinculacion!$A$1:$C$6,3,0)</f>
        <v>Carrera Administrativa</v>
      </c>
      <c r="F915" s="7" t="str">
        <f>VLOOKUP(D915,[1]Planta!$A$4:$AC$1049,8,0)</f>
        <v>INGENIERO INDUSTRIAL</v>
      </c>
      <c r="G915" s="7" t="str">
        <f>IF(VLOOKUP(D915,[1]Planta!$A$4:$AC$1049,10,0)=0," ",VLOOKUP(D915,[1]Planta!$A$4:$AC$1049,10,0))</f>
        <v>GERENCIA DE MERCADO; GERENCIA EN SALUD OCUPACIONAL; ADMINISTRACION Y GERENCIA DE SISTEMAS DE LA CALIDAD</v>
      </c>
      <c r="H915" s="8">
        <f>VLOOKUP(VLOOKUP(D915,[1]Planta!$A$4:$AC$1049,4,0),[1]Cargos!$A$1:$K$33,6,0)</f>
        <v>3524263</v>
      </c>
      <c r="I915" s="9"/>
    </row>
    <row r="916" spans="1:9" ht="15" x14ac:dyDescent="0.2">
      <c r="A916" s="7" t="str">
        <f>VLOOKUP(D916,[1]Planta!$A$4:$AC$1049,4,0)</f>
        <v>PROFESIONAL UNIVERSITARIO 219 3</v>
      </c>
      <c r="B916" s="7" t="str">
        <f>TRIM(CONCATENATE(VLOOKUP(D916,[2]EMPLEOS!$J$9:$M$1054,3,0), " ", VLOOKUP(D916,[2]EMPLEOS!$J$9:$M$1054,4,0)))</f>
        <v>GONZALEZ VARGAS</v>
      </c>
      <c r="C916" s="7" t="str">
        <f>VLOOKUP(D916,[2]EMPLEOS!$J$9:$M$1054,2,0)</f>
        <v>ROBERTSON</v>
      </c>
      <c r="D916" s="12">
        <v>80452968</v>
      </c>
      <c r="E916" s="7" t="str">
        <f>VLOOKUP(VLOOKUP(D916,[1]Planta!$A$4:$AC$1049,16,0),[1]TipoVinculacion!$A$1:$C$6,3,0)</f>
        <v>Carrera Administrativa</v>
      </c>
      <c r="F916" s="7" t="str">
        <f>VLOOKUP(D916,[1]Planta!$A$4:$AC$1049,8,0)</f>
        <v>ABOGADO</v>
      </c>
      <c r="G916" s="7" t="str">
        <f>IF(VLOOKUP(D916,[1]Planta!$A$4:$AC$1049,10,0)=0," ",VLOOKUP(D916,[1]Planta!$A$4:$AC$1049,10,0))</f>
        <v>DERECHO ADMINISTRATIVO</v>
      </c>
      <c r="H916" s="8">
        <f>VLOOKUP(VLOOKUP(D916,[1]Planta!$A$4:$AC$1049,4,0),[1]Cargos!$A$1:$K$33,6,0)</f>
        <v>3524263</v>
      </c>
      <c r="I916" s="9"/>
    </row>
    <row r="917" spans="1:9" ht="15" x14ac:dyDescent="0.2">
      <c r="A917" s="7" t="str">
        <f>VLOOKUP(D917,[1]Planta!$A$4:$AC$1049,4,0)</f>
        <v>GERENTE 039 2</v>
      </c>
      <c r="B917" s="7" t="str">
        <f>TRIM(CONCATENATE(VLOOKUP(D917,[2]EMPLEOS!$J$9:$M$1054,3,0), " ", VLOOKUP(D917,[2]EMPLEOS!$J$9:$M$1054,4,0)))</f>
        <v>GONZALEZ MAHECHA</v>
      </c>
      <c r="C917" s="7" t="str">
        <f>VLOOKUP(D917,[2]EMPLEOS!$J$9:$M$1054,2,0)</f>
        <v>WILLIAM EDUARDO</v>
      </c>
      <c r="D917" s="12">
        <v>80491493</v>
      </c>
      <c r="E917" s="7" t="str">
        <f>VLOOKUP(VLOOKUP(D917,[1]Planta!$A$4:$AC$1049,16,0),[1]TipoVinculacion!$A$1:$C$6,3,0)</f>
        <v>Libre Nombramiento y Remoción</v>
      </c>
      <c r="F917" s="7" t="str">
        <f>VLOOKUP(D917,[1]Planta!$A$4:$AC$1049,8,0)</f>
        <v>ADMINISTRADOR PUBLICO</v>
      </c>
      <c r="G917" s="7" t="str">
        <f>IF(VLOOKUP(D917,[1]Planta!$A$4:$AC$1049,10,0)=0," ",VLOOKUP(D917,[1]Planta!$A$4:$AC$1049,10,0))</f>
        <v>GERENCIA</v>
      </c>
      <c r="H917" s="8">
        <f>VLOOKUP(VLOOKUP(D917,[1]Planta!$A$4:$AC$1049,4,0),[1]Cargos!$A$1:$K$33,6,0)</f>
        <v>6823634</v>
      </c>
      <c r="I917" s="9"/>
    </row>
    <row r="918" spans="1:9" ht="15" x14ac:dyDescent="0.2">
      <c r="A918" s="7" t="str">
        <f>VLOOKUP(D918,[1]Planta!$A$4:$AC$1049,4,0)</f>
        <v>PROFESIONAL ESPECIALIZADO 222 7</v>
      </c>
      <c r="B918" s="7" t="str">
        <f>TRIM(CONCATENATE(VLOOKUP(D918,[2]EMPLEOS!$J$9:$M$1054,3,0), " ", VLOOKUP(D918,[2]EMPLEOS!$J$9:$M$1054,4,0)))</f>
        <v>PEÑA ROMERO</v>
      </c>
      <c r="C918" s="7" t="str">
        <f>VLOOKUP(D918,[2]EMPLEOS!$J$9:$M$1054,2,0)</f>
        <v>JHON ALEXANDER</v>
      </c>
      <c r="D918" s="12">
        <v>80721799</v>
      </c>
      <c r="E918" s="7" t="str">
        <f>VLOOKUP(VLOOKUP(D918,[1]Planta!$A$4:$AC$1049,16,0),[1]TipoVinculacion!$A$1:$C$6,3,0)</f>
        <v>Carrera Administrativa</v>
      </c>
      <c r="F918" s="7" t="str">
        <f>VLOOKUP(D918,[1]Planta!$A$4:$AC$1049,8,0)</f>
        <v>DISEÑO GRAFICO</v>
      </c>
      <c r="G918" s="7" t="str">
        <f>IF(VLOOKUP(D918,[1]Planta!$A$4:$AC$1049,10,0)=0," ",VLOOKUP(D918,[1]Planta!$A$4:$AC$1049,10,0))</f>
        <v>TELEVISION</v>
      </c>
      <c r="H918" s="8">
        <f>VLOOKUP(VLOOKUP(D918,[1]Planta!$A$4:$AC$1049,4,0),[1]Cargos!$A$1:$K$33,6,0)</f>
        <v>4143561</v>
      </c>
      <c r="I918" s="9"/>
    </row>
    <row r="919" spans="1:9" ht="15" x14ac:dyDescent="0.2">
      <c r="A919" s="7" t="str">
        <f>VLOOKUP(D919,[1]Planta!$A$4:$AC$1049,4,0)</f>
        <v>DIRECTOR TECNICO 009 4</v>
      </c>
      <c r="B919" s="7" t="str">
        <f>TRIM(CONCATENATE(VLOOKUP(D919,[2]EMPLEOS!$J$9:$M$1054,3,0), " ", VLOOKUP(D919,[2]EMPLEOS!$J$9:$M$1054,4,0)))</f>
        <v>CAMACHO OBREGON</v>
      </c>
      <c r="C919" s="7" t="str">
        <f>VLOOKUP(D919,[2]EMPLEOS!$J$9:$M$1054,2,0)</f>
        <v>CARLOS GABRIEL</v>
      </c>
      <c r="D919" s="12">
        <v>80724789</v>
      </c>
      <c r="E919" s="7" t="str">
        <f>VLOOKUP(VLOOKUP(D919,[1]Planta!$A$4:$AC$1049,16,0),[1]TipoVinculacion!$A$1:$C$6,3,0)</f>
        <v>Libre Nombramiento y Remoción</v>
      </c>
      <c r="F919" s="7" t="str">
        <f>VLOOKUP(D919,[1]Planta!$A$4:$AC$1049,8,0)</f>
        <v>INGENIERO CIVIL; ADMINISTRADOR DE EMPRESAS</v>
      </c>
      <c r="G919" s="7" t="str">
        <f>IF(VLOOKUP(D919,[1]Planta!$A$4:$AC$1049,10,0)=0," ",VLOOKUP(D919,[1]Planta!$A$4:$AC$1049,10,0))</f>
        <v>FINANZAS PUBLICAS; MG. EN ADMINISTRACION</v>
      </c>
      <c r="H919" s="8">
        <f>VLOOKUP(VLOOKUP(D919,[1]Planta!$A$4:$AC$1049,4,0),[1]Cargos!$A$1:$K$33,6,0)</f>
        <v>7193247</v>
      </c>
      <c r="I919" s="9"/>
    </row>
    <row r="920" spans="1:9" ht="15" x14ac:dyDescent="0.2">
      <c r="A920" s="7" t="str">
        <f>VLOOKUP(D920,[1]Planta!$A$4:$AC$1049,4,0)</f>
        <v>GERENTE 039 2</v>
      </c>
      <c r="B920" s="7" t="str">
        <f>TRIM(CONCATENATE(VLOOKUP(D920,[2]EMPLEOS!$J$9:$M$1054,3,0), " ", VLOOKUP(D920,[2]EMPLEOS!$J$9:$M$1054,4,0)))</f>
        <v>ROMERO ALVAREZ</v>
      </c>
      <c r="C920" s="7" t="str">
        <f>VLOOKUP(D920,[2]EMPLEOS!$J$9:$M$1054,2,0)</f>
        <v>ANDERSON</v>
      </c>
      <c r="D920" s="12">
        <v>80766605</v>
      </c>
      <c r="E920" s="7" t="str">
        <f>VLOOKUP(VLOOKUP(D920,[1]Planta!$A$4:$AC$1049,16,0),[1]TipoVinculacion!$A$1:$C$6,3,0)</f>
        <v>Libre Nombramiento y Remoción</v>
      </c>
      <c r="F920" s="7" t="str">
        <f>VLOOKUP(D920,[1]Planta!$A$4:$AC$1049,8,0)</f>
        <v>ABOGADO</v>
      </c>
      <c r="G920" s="7" t="str">
        <f>IF(VLOOKUP(D920,[1]Planta!$A$4:$AC$1049,10,0)=0," ",VLOOKUP(D920,[1]Planta!$A$4:$AC$1049,10,0))</f>
        <v>DERECHO ADMINISTRATIVO</v>
      </c>
      <c r="H920" s="8">
        <f>VLOOKUP(VLOOKUP(D920,[1]Planta!$A$4:$AC$1049,4,0),[1]Cargos!$A$1:$K$33,6,0)</f>
        <v>6823634</v>
      </c>
      <c r="I920" s="9"/>
    </row>
    <row r="921" spans="1:9" ht="15" x14ac:dyDescent="0.2">
      <c r="A921" s="7" t="str">
        <f>VLOOKUP(D921,[1]Planta!$A$4:$AC$1049,4,0)</f>
        <v>TECNICO OPERATIVO 314 5</v>
      </c>
      <c r="B921" s="7" t="str">
        <f>TRIM(CONCATENATE(VLOOKUP(D921,[2]EMPLEOS!$J$9:$M$1054,3,0), " ", VLOOKUP(D921,[2]EMPLEOS!$J$9:$M$1054,4,0)))</f>
        <v>KURMEN CALDERON</v>
      </c>
      <c r="C921" s="7" t="str">
        <f>VLOOKUP(D921,[2]EMPLEOS!$J$9:$M$1054,2,0)</f>
        <v>KEVIN KENNY</v>
      </c>
      <c r="D921" s="12">
        <v>80768867</v>
      </c>
      <c r="E921" s="7" t="str">
        <f>VLOOKUP(VLOOKUP(D921,[1]Planta!$A$4:$AC$1049,16,0),[1]TipoVinculacion!$A$1:$C$6,3,0)</f>
        <v>Provisional</v>
      </c>
      <c r="F921" s="7" t="str">
        <f>VLOOKUP(D921,[1]Planta!$A$4:$AC$1049,8,0)</f>
        <v>7 SEMESTRE APROBADO DE DISEÑO GRAFICO</v>
      </c>
      <c r="G921" s="7" t="str">
        <f>IF(VLOOKUP(D921,[1]Planta!$A$4:$AC$1049,10,0)=0," ",VLOOKUP(D921,[1]Planta!$A$4:$AC$1049,10,0))</f>
        <v xml:space="preserve"> </v>
      </c>
      <c r="H921" s="8">
        <f>VLOOKUP(VLOOKUP(D921,[1]Planta!$A$4:$AC$1049,4,0),[1]Cargos!$A$1:$K$33,6,0)</f>
        <v>2517786</v>
      </c>
      <c r="I921" s="9"/>
    </row>
    <row r="922" spans="1:9" ht="15" x14ac:dyDescent="0.2">
      <c r="A922" s="7" t="str">
        <f>VLOOKUP(D922,[1]Planta!$A$4:$AC$1049,4,0)</f>
        <v>SUBDIRECTOR TECNICO 068 3</v>
      </c>
      <c r="B922" s="7" t="str">
        <f>TRIM(CONCATENATE(VLOOKUP(D922,[2]EMPLEOS!$J$9:$M$1054,3,0), " ", VLOOKUP(D922,[2]EMPLEOS!$J$9:$M$1054,4,0)))</f>
        <v>GIRALDO POLANIA</v>
      </c>
      <c r="C922" s="7" t="str">
        <f>VLOOKUP(D922,[2]EMPLEOS!$J$9:$M$1054,2,0)</f>
        <v>LUIS ALBERTO</v>
      </c>
      <c r="D922" s="12">
        <v>80769859</v>
      </c>
      <c r="E922" s="7" t="str">
        <f>VLOOKUP(VLOOKUP(D922,[1]Planta!$A$4:$AC$1049,16,0),[1]TipoVinculacion!$A$1:$C$6,3,0)</f>
        <v>Libre Nombramiento y Remoción</v>
      </c>
      <c r="F922" s="7" t="str">
        <f>VLOOKUP(D922,[1]Planta!$A$4:$AC$1049,8,0)</f>
        <v>PROFESIONAL EN GOBIERNO Y RELACIONES INTERNACIONALES</v>
      </c>
      <c r="G922" s="7" t="str">
        <f>IF(VLOOKUP(D922,[1]Planta!$A$4:$AC$1049,10,0)=0," ",VLOOKUP(D922,[1]Planta!$A$4:$AC$1049,10,0))</f>
        <v>FINANZAS Y ADMINISTRACION PUBLICA</v>
      </c>
      <c r="H922" s="8">
        <f>VLOOKUP(VLOOKUP(D922,[1]Planta!$A$4:$AC$1049,4,0),[1]Cargos!$A$1:$K$33,6,0)</f>
        <v>6989664</v>
      </c>
      <c r="I922" s="9"/>
    </row>
    <row r="923" spans="1:9" ht="15" x14ac:dyDescent="0.2">
      <c r="A923" s="7" t="str">
        <f>VLOOKUP(D923,[1]Planta!$A$4:$AC$1049,4,0)</f>
        <v>TECNICO OPERATIVO 314 5</v>
      </c>
      <c r="B923" s="7" t="str">
        <f>TRIM(CONCATENATE(VLOOKUP(D923,[2]EMPLEOS!$J$9:$M$1054,3,0), " ", VLOOKUP(D923,[2]EMPLEOS!$J$9:$M$1054,4,0)))</f>
        <v>LEIVA MARTINEZ</v>
      </c>
      <c r="C923" s="7" t="str">
        <f>VLOOKUP(D923,[2]EMPLEOS!$J$9:$M$1054,2,0)</f>
        <v>CHRISTIAN CAMILO</v>
      </c>
      <c r="D923" s="12">
        <v>80774617</v>
      </c>
      <c r="E923" s="7" t="str">
        <f>VLOOKUP(VLOOKUP(D923,[1]Planta!$A$4:$AC$1049,16,0),[1]TipoVinculacion!$A$1:$C$6,3,0)</f>
        <v>Carrera Administrativa</v>
      </c>
      <c r="F923" s="7" t="str">
        <f>VLOOKUP(D923,[1]Planta!$A$4:$AC$1049,8,0)</f>
        <v>TECNICO LABORAL EN ANALISIS Y DISEÑO; TECNICO PROFESIONAL EN TELECOMUNICACIONES; ESPECIALISTA TECNICO EN INSTALACION DE SISTEMAS SOLARES</v>
      </c>
      <c r="G923" s="7" t="str">
        <f>IF(VLOOKUP(D923,[1]Planta!$A$4:$AC$1049,10,0)=0," ",VLOOKUP(D923,[1]Planta!$A$4:$AC$1049,10,0))</f>
        <v/>
      </c>
      <c r="H923" s="8">
        <f>VLOOKUP(VLOOKUP(D923,[1]Planta!$A$4:$AC$1049,4,0),[1]Cargos!$A$1:$K$33,6,0)</f>
        <v>2517786</v>
      </c>
      <c r="I923" s="9"/>
    </row>
    <row r="924" spans="1:9" ht="15" x14ac:dyDescent="0.2">
      <c r="A924" s="7" t="str">
        <f>VLOOKUP(D924,[1]Planta!$A$4:$AC$1049,4,0)</f>
        <v>PROFESIONAL UNIVERSITARIO 219 1</v>
      </c>
      <c r="B924" s="7" t="str">
        <f>TRIM(CONCATENATE(VLOOKUP(D924,[2]EMPLEOS!$J$9:$M$1054,3,0), " ", VLOOKUP(D924,[2]EMPLEOS!$J$9:$M$1054,4,0)))</f>
        <v>BELTRAN RIVERA</v>
      </c>
      <c r="C924" s="7" t="str">
        <f>VLOOKUP(D924,[2]EMPLEOS!$J$9:$M$1054,2,0)</f>
        <v>LEONARDO</v>
      </c>
      <c r="D924" s="12">
        <v>80817586</v>
      </c>
      <c r="E924" s="7" t="str">
        <f>VLOOKUP(VLOOKUP(D924,[1]Planta!$A$4:$AC$1049,16,0),[1]TipoVinculacion!$A$1:$C$6,3,0)</f>
        <v>Provisional</v>
      </c>
      <c r="F924" s="7" t="str">
        <f>VLOOKUP(D924,[1]Planta!$A$4:$AC$1049,8,0)</f>
        <v>INGENIERO DE PETROLEOS</v>
      </c>
      <c r="G924" s="7" t="str">
        <f>IF(VLOOKUP(D924,[1]Planta!$A$4:$AC$1049,10,0)=0," ",VLOOKUP(D924,[1]Planta!$A$4:$AC$1049,10,0))</f>
        <v>PRODUCCION DE HIDROCARBUROS</v>
      </c>
      <c r="H924" s="8">
        <f>VLOOKUP(VLOOKUP(D924,[1]Planta!$A$4:$AC$1049,4,0),[1]Cargos!$A$1:$K$33,6,0)</f>
        <v>3249703</v>
      </c>
      <c r="I924" s="9"/>
    </row>
    <row r="925" spans="1:9" ht="15" x14ac:dyDescent="0.2">
      <c r="A925" s="7" t="str">
        <f>VLOOKUP(D925,[1]Planta!$A$4:$AC$1049,4,0)</f>
        <v>GERENTE 039 1</v>
      </c>
      <c r="B925" s="7" t="str">
        <f>TRIM(CONCATENATE(VLOOKUP(D925,[2]EMPLEOS!$J$9:$M$1054,3,0), " ", VLOOKUP(D925,[2]EMPLEOS!$J$9:$M$1054,4,0)))</f>
        <v>MARTINEZ GOMEZ</v>
      </c>
      <c r="C925" s="7" t="str">
        <f>VLOOKUP(D925,[2]EMPLEOS!$J$9:$M$1054,2,0)</f>
        <v>ANDRES RICARDO</v>
      </c>
      <c r="D925" s="12">
        <v>80850052</v>
      </c>
      <c r="E925" s="7" t="str">
        <f>VLOOKUP(VLOOKUP(D925,[1]Planta!$A$4:$AC$1049,16,0),[1]TipoVinculacion!$A$1:$C$6,3,0)</f>
        <v>Libre Nombramiento y Remoción</v>
      </c>
      <c r="F925" s="7" t="str">
        <f>VLOOKUP(D925,[1]Planta!$A$4:$AC$1049,8,0)</f>
        <v>PSICOLOGO</v>
      </c>
      <c r="G925" s="7" t="str">
        <f>IF(VLOOKUP(D925,[1]Planta!$A$4:$AC$1049,10,0)=0," ",VLOOKUP(D925,[1]Planta!$A$4:$AC$1049,10,0))</f>
        <v>INTERVENCION Y GERENCIA SOCIAL</v>
      </c>
      <c r="H925" s="8">
        <f>VLOOKUP(VLOOKUP(D925,[1]Planta!$A$4:$AC$1049,4,0),[1]Cargos!$A$1:$K$33,6,0)</f>
        <v>5736338</v>
      </c>
      <c r="I925" s="9"/>
    </row>
    <row r="926" spans="1:9" ht="15" x14ac:dyDescent="0.2">
      <c r="A926" s="7" t="str">
        <f>VLOOKUP(D926,[1]Planta!$A$4:$AC$1049,4,0)</f>
        <v>PROFESIONAL ESPECIALIZADO 222 7</v>
      </c>
      <c r="B926" s="7" t="str">
        <f>TRIM(CONCATENATE(VLOOKUP(D926,[2]EMPLEOS!$J$9:$M$1054,3,0), " ", VLOOKUP(D926,[2]EMPLEOS!$J$9:$M$1054,4,0)))</f>
        <v>ASCENCIO MORENO</v>
      </c>
      <c r="C926" s="7" t="str">
        <f>VLOOKUP(D926,[2]EMPLEOS!$J$9:$M$1054,2,0)</f>
        <v>MAURICIO ALEJANDRO</v>
      </c>
      <c r="D926" s="12">
        <v>80872792</v>
      </c>
      <c r="E926" s="7" t="str">
        <f>VLOOKUP(VLOOKUP(D926,[1]Planta!$A$4:$AC$1049,16,0),[1]TipoVinculacion!$A$1:$C$6,3,0)</f>
        <v>Carrera Administrativa</v>
      </c>
      <c r="F926" s="7" t="str">
        <f>VLOOKUP(D926,[1]Planta!$A$4:$AC$1049,8,0)</f>
        <v>ABOGADO</v>
      </c>
      <c r="G926" s="7" t="str">
        <f>IF(VLOOKUP(D926,[1]Planta!$A$4:$AC$1049,10,0)=0," ",VLOOKUP(D926,[1]Planta!$A$4:$AC$1049,10,0))</f>
        <v/>
      </c>
      <c r="H926" s="8">
        <f>VLOOKUP(VLOOKUP(D926,[1]Planta!$A$4:$AC$1049,4,0),[1]Cargos!$A$1:$K$33,6,0)</f>
        <v>4143561</v>
      </c>
      <c r="I926" s="9"/>
    </row>
    <row r="927" spans="1:9" ht="15" x14ac:dyDescent="0.2">
      <c r="A927" s="7" t="str">
        <f>VLOOKUP(D927,[1]Planta!$A$4:$AC$1049,4,0)</f>
        <v>ASESOR 105 2</v>
      </c>
      <c r="B927" s="7" t="str">
        <f>TRIM(CONCATENATE(VLOOKUP(D927,[2]EMPLEOS!$J$9:$M$1054,3,0), " ", VLOOKUP(D927,[2]EMPLEOS!$J$9:$M$1054,4,0)))</f>
        <v>PEÑARANDA TORRADO</v>
      </c>
      <c r="C927" s="7" t="str">
        <f>VLOOKUP(D927,[2]EMPLEOS!$J$9:$M$1054,2,0)</f>
        <v>JAIRO ENRIQUE</v>
      </c>
      <c r="D927" s="12">
        <v>88136151</v>
      </c>
      <c r="E927" s="7" t="str">
        <f>VLOOKUP(VLOOKUP(D927,[1]Planta!$A$4:$AC$1049,16,0),[1]TipoVinculacion!$A$1:$C$6,3,0)</f>
        <v>Libre Nombramiento y Remoción</v>
      </c>
      <c r="F927" s="7" t="str">
        <f>VLOOKUP(D927,[1]Planta!$A$4:$AC$1049,8,0)</f>
        <v>ECONOMISTA</v>
      </c>
      <c r="G927" s="7" t="str">
        <f>IF(VLOOKUP(D927,[1]Planta!$A$4:$AC$1049,10,0)=0," ",VLOOKUP(D927,[1]Planta!$A$4:$AC$1049,10,0))</f>
        <v>FORMULACION Y EVALUACION SOCIAL Y ECONOMICA DE PROYECTOS</v>
      </c>
      <c r="H927" s="8">
        <f>VLOOKUP(VLOOKUP(D927,[1]Planta!$A$4:$AC$1049,4,0),[1]Cargos!$A$1:$K$33,6,0)</f>
        <v>6823634</v>
      </c>
      <c r="I927" s="9"/>
    </row>
    <row r="928" spans="1:9" ht="15" x14ac:dyDescent="0.2">
      <c r="A928" s="7" t="str">
        <f>VLOOKUP(D928,[1]Planta!$A$4:$AC$1049,4,0)</f>
        <v>PROFESIONAL UNIVERSITARIO 219 3</v>
      </c>
      <c r="B928" s="7" t="str">
        <f>TRIM(CONCATENATE(VLOOKUP(D928,[2]EMPLEOS!$J$9:$M$1054,3,0), " ", VLOOKUP(D928,[2]EMPLEOS!$J$9:$M$1054,4,0)))</f>
        <v>CABALLERO SANTOS</v>
      </c>
      <c r="C928" s="7" t="str">
        <f>VLOOKUP(D928,[2]EMPLEOS!$J$9:$M$1054,2,0)</f>
        <v>GERMAN</v>
      </c>
      <c r="D928" s="12">
        <v>91068996</v>
      </c>
      <c r="E928" s="7" t="str">
        <f>VLOOKUP(VLOOKUP(D928,[1]Planta!$A$4:$AC$1049,16,0),[1]TipoVinculacion!$A$1:$C$6,3,0)</f>
        <v>Carrera Administrativa</v>
      </c>
      <c r="F928" s="7" t="str">
        <f>VLOOKUP(D928,[1]Planta!$A$4:$AC$1049,8,0)</f>
        <v>ADMINISTRADOR PUBLICO</v>
      </c>
      <c r="G928" s="7" t="str">
        <f>IF(VLOOKUP(D928,[1]Planta!$A$4:$AC$1049,10,0)=0," ",VLOOKUP(D928,[1]Planta!$A$4:$AC$1049,10,0))</f>
        <v/>
      </c>
      <c r="H928" s="8">
        <f>VLOOKUP(VLOOKUP(D928,[1]Planta!$A$4:$AC$1049,4,0),[1]Cargos!$A$1:$K$33,6,0)</f>
        <v>3524263</v>
      </c>
      <c r="I928" s="9"/>
    </row>
    <row r="929" spans="1:9" ht="15" x14ac:dyDescent="0.2">
      <c r="A929" s="7" t="str">
        <f>VLOOKUP(D929,[1]Planta!$A$4:$AC$1049,4,0)</f>
        <v>PROFESIONAL ESPECIALIZADO 222 7</v>
      </c>
      <c r="B929" s="7" t="str">
        <f>TRIM(CONCATENATE(VLOOKUP(D929,[2]EMPLEOS!$J$9:$M$1054,3,0), " ", VLOOKUP(D929,[2]EMPLEOS!$J$9:$M$1054,4,0)))</f>
        <v>BARBOSA AYALA</v>
      </c>
      <c r="C929" s="7" t="str">
        <f>VLOOKUP(D929,[2]EMPLEOS!$J$9:$M$1054,2,0)</f>
        <v>GERMAN</v>
      </c>
      <c r="D929" s="12">
        <v>91104837</v>
      </c>
      <c r="E929" s="7" t="str">
        <f>VLOOKUP(VLOOKUP(D929,[1]Planta!$A$4:$AC$1049,16,0),[1]TipoVinculacion!$A$1:$C$6,3,0)</f>
        <v>Carrera Administrativa</v>
      </c>
      <c r="F929" s="7" t="str">
        <f>VLOOKUP(D929,[1]Planta!$A$4:$AC$1049,8,0)</f>
        <v>INGENIERO DE SISTEMAS</v>
      </c>
      <c r="G929" s="7" t="str">
        <f>IF(VLOOKUP(D929,[1]Planta!$A$4:$AC$1049,10,0)=0," ",VLOOKUP(D929,[1]Planta!$A$4:$AC$1049,10,0))</f>
        <v>GERENCIA FINANCIERA; AUDITOR DE SISTEMAS DE INFORMACION</v>
      </c>
      <c r="H929" s="8">
        <f>VLOOKUP(VLOOKUP(D929,[1]Planta!$A$4:$AC$1049,4,0),[1]Cargos!$A$1:$K$33,6,0)</f>
        <v>4143561</v>
      </c>
      <c r="I929" s="9"/>
    </row>
    <row r="930" spans="1:9" ht="15" x14ac:dyDescent="0.2">
      <c r="A930" s="7" t="str">
        <f>VLOOKUP(D930,[1]Planta!$A$4:$AC$1049,4,0)</f>
        <v>GERENTE 039 1</v>
      </c>
      <c r="B930" s="7" t="str">
        <f>TRIM(CONCATENATE(VLOOKUP(D930,[2]EMPLEOS!$J$9:$M$1054,3,0), " ", VLOOKUP(D930,[2]EMPLEOS!$J$9:$M$1054,4,0)))</f>
        <v>SALAZAR ARBOLEDA</v>
      </c>
      <c r="C930" s="7" t="str">
        <f>VLOOKUP(D930,[2]EMPLEOS!$J$9:$M$1054,2,0)</f>
        <v>JUAN GUILLERMO</v>
      </c>
      <c r="D930" s="12">
        <v>91111485</v>
      </c>
      <c r="E930" s="7" t="str">
        <f>VLOOKUP(VLOOKUP(D930,[1]Planta!$A$4:$AC$1049,16,0),[1]TipoVinculacion!$A$1:$C$6,3,0)</f>
        <v>Libre Nombramiento y Remoción</v>
      </c>
      <c r="F930" s="7" t="str">
        <f>VLOOKUP(D930,[1]Planta!$A$4:$AC$1049,8,0)</f>
        <v>ABOGADO</v>
      </c>
      <c r="G930" s="7" t="str">
        <f>IF(VLOOKUP(D930,[1]Planta!$A$4:$AC$1049,10,0)=0," ",VLOOKUP(D930,[1]Planta!$A$4:$AC$1049,10,0))</f>
        <v>DERECHO PENAL</v>
      </c>
      <c r="H930" s="8">
        <f>VLOOKUP(VLOOKUP(D930,[1]Planta!$A$4:$AC$1049,4,0),[1]Cargos!$A$1:$K$33,6,0)</f>
        <v>5736338</v>
      </c>
      <c r="I930" s="9"/>
    </row>
    <row r="931" spans="1:9" ht="15" x14ac:dyDescent="0.2">
      <c r="A931" s="7" t="str">
        <f>VLOOKUP(D931,[1]Planta!$A$4:$AC$1049,4,0)</f>
        <v>GERENTE 039 2</v>
      </c>
      <c r="B931" s="7" t="str">
        <f>TRIM(CONCATENATE(VLOOKUP(D931,[2]EMPLEOS!$J$9:$M$1054,3,0), " ", VLOOKUP(D931,[2]EMPLEOS!$J$9:$M$1054,4,0)))</f>
        <v>TRIANA VARGAS</v>
      </c>
      <c r="C931" s="7" t="str">
        <f>VLOOKUP(D931,[2]EMPLEOS!$J$9:$M$1054,2,0)</f>
        <v>SEGUNDO SANTOS</v>
      </c>
      <c r="D931" s="12">
        <v>91209332</v>
      </c>
      <c r="E931" s="7" t="str">
        <f>VLOOKUP(VLOOKUP(D931,[1]Planta!$A$4:$AC$1049,16,0),[1]TipoVinculacion!$A$1:$C$6,3,0)</f>
        <v>Libre Nombramiento y Remoción</v>
      </c>
      <c r="F931" s="7" t="str">
        <f>VLOOKUP(D931,[1]Planta!$A$4:$AC$1049,8,0)</f>
        <v>INGENIERO INDUSTRIAL</v>
      </c>
      <c r="G931" s="7" t="str">
        <f>IF(VLOOKUP(D931,[1]Planta!$A$4:$AC$1049,10,0)=0," ",VLOOKUP(D931,[1]Planta!$A$4:$AC$1049,10,0))</f>
        <v>GESTION FINANCIERA</v>
      </c>
      <c r="H931" s="8">
        <f>VLOOKUP(VLOOKUP(D931,[1]Planta!$A$4:$AC$1049,4,0),[1]Cargos!$A$1:$K$33,6,0)</f>
        <v>6823634</v>
      </c>
      <c r="I931" s="9"/>
    </row>
    <row r="932" spans="1:9" ht="15" x14ac:dyDescent="0.2">
      <c r="A932" s="7" t="str">
        <f>VLOOKUP(D932,[1]Planta!$A$4:$AC$1049,4,0)</f>
        <v>DIRECTOR TECNICO 009 4</v>
      </c>
      <c r="B932" s="7" t="str">
        <f>TRIM(CONCATENATE(VLOOKUP(D932,[2]EMPLEOS!$J$9:$M$1054,3,0), " ", VLOOKUP(D932,[2]EMPLEOS!$J$9:$M$1054,4,0)))</f>
        <v>ROSAS TIBANA</v>
      </c>
      <c r="C932" s="7" t="str">
        <f>VLOOKUP(D932,[2]EMPLEOS!$J$9:$M$1054,2,0)</f>
        <v xml:space="preserve">JAVIER  </v>
      </c>
      <c r="D932" s="12">
        <v>91225580</v>
      </c>
      <c r="E932" s="7" t="str">
        <f>VLOOKUP(VLOOKUP(D932,[1]Planta!$A$4:$AC$1049,16,0),[1]TipoVinculacion!$A$1:$C$6,3,0)</f>
        <v>Libre Nombramiento y Remoción</v>
      </c>
      <c r="F932" s="7" t="str">
        <f>VLOOKUP(D932,[1]Planta!$A$4:$AC$1049,8,0)</f>
        <v>ABOGADO; LIC. EN ADMINISTRACION EDUCATIVA</v>
      </c>
      <c r="G932" s="7" t="str">
        <f>IF(VLOOKUP(D932,[1]Planta!$A$4:$AC$1049,10,0)=0," ",VLOOKUP(D932,[1]Planta!$A$4:$AC$1049,10,0))</f>
        <v xml:space="preserve"> </v>
      </c>
      <c r="H932" s="8">
        <f>VLOOKUP(VLOOKUP(D932,[1]Planta!$A$4:$AC$1049,4,0),[1]Cargos!$A$1:$K$33,6,0)</f>
        <v>7193247</v>
      </c>
      <c r="I932" s="9"/>
    </row>
    <row r="933" spans="1:9" ht="15" x14ac:dyDescent="0.2">
      <c r="A933" s="7" t="str">
        <f>VLOOKUP(D933,[1]Planta!$A$4:$AC$1049,4,0)</f>
        <v>SECRETARIO 440 8</v>
      </c>
      <c r="B933" s="7" t="str">
        <f>TRIM(CONCATENATE(VLOOKUP(D933,[2]EMPLEOS!$J$9:$M$1054,3,0), " ", VLOOKUP(D933,[2]EMPLEOS!$J$9:$M$1054,4,0)))</f>
        <v>HERNANDEZ LOPEZ</v>
      </c>
      <c r="C933" s="7" t="str">
        <f>VLOOKUP(D933,[2]EMPLEOS!$J$9:$M$1054,2,0)</f>
        <v>HERNANN URIEL</v>
      </c>
      <c r="D933" s="12">
        <v>91238086</v>
      </c>
      <c r="E933" s="7" t="str">
        <f>VLOOKUP(VLOOKUP(D933,[1]Planta!$A$4:$AC$1049,16,0),[1]TipoVinculacion!$A$1:$C$6,3,0)</f>
        <v>Carrera Administrativa</v>
      </c>
      <c r="F933" s="7" t="str">
        <f>VLOOKUP(D933,[1]Planta!$A$4:$AC$1049,8,0)</f>
        <v>TECNOLOGO EN ADMINISTRADOR DE EMPRESAS</v>
      </c>
      <c r="G933" s="7" t="str">
        <f>IF(VLOOKUP(D933,[1]Planta!$A$4:$AC$1049,10,0)=0," ",VLOOKUP(D933,[1]Planta!$A$4:$AC$1049,10,0))</f>
        <v/>
      </c>
      <c r="H933" s="8">
        <f>VLOOKUP(VLOOKUP(D933,[1]Planta!$A$4:$AC$1049,4,0),[1]Cargos!$A$1:$K$33,6,0)</f>
        <v>2314319</v>
      </c>
      <c r="I933" s="9"/>
    </row>
    <row r="934" spans="1:9" ht="15" x14ac:dyDescent="0.2">
      <c r="A934" s="7" t="str">
        <f>VLOOKUP(D934,[1]Planta!$A$4:$AC$1049,4,0)</f>
        <v>PROFESIONAL ESPECIALIZADO 222 7</v>
      </c>
      <c r="B934" s="7" t="str">
        <f>TRIM(CONCATENATE(VLOOKUP(D934,[2]EMPLEOS!$J$9:$M$1054,3,0), " ", VLOOKUP(D934,[2]EMPLEOS!$J$9:$M$1054,4,0)))</f>
        <v>FIGUEROA 0</v>
      </c>
      <c r="C934" s="7" t="str">
        <f>VLOOKUP(D934,[2]EMPLEOS!$J$9:$M$1054,2,0)</f>
        <v>CESAR ARIEL</v>
      </c>
      <c r="D934" s="12">
        <v>91284422</v>
      </c>
      <c r="E934" s="7" t="str">
        <f>VLOOKUP(VLOOKUP(D934,[1]Planta!$A$4:$AC$1049,16,0),[1]TipoVinculacion!$A$1:$C$6,3,0)</f>
        <v>Carrera Administrativa</v>
      </c>
      <c r="F934" s="7" t="str">
        <f>VLOOKUP(D934,[1]Planta!$A$4:$AC$1049,8,0)</f>
        <v>INGENIERO DE VIAS Y TRANSPORTES</v>
      </c>
      <c r="G934" s="7" t="str">
        <f>IF(VLOOKUP(D934,[1]Planta!$A$4:$AC$1049,10,0)=0," ",VLOOKUP(D934,[1]Planta!$A$4:$AC$1049,10,0))</f>
        <v>GERENCIA INTEGRAL DE OBRAS</v>
      </c>
      <c r="H934" s="8">
        <f>VLOOKUP(VLOOKUP(D934,[1]Planta!$A$4:$AC$1049,4,0),[1]Cargos!$A$1:$K$33,6,0)</f>
        <v>4143561</v>
      </c>
      <c r="I934" s="9"/>
    </row>
    <row r="935" spans="1:9" ht="15" x14ac:dyDescent="0.2">
      <c r="A935" s="7" t="str">
        <f>VLOOKUP(D935,[1]Planta!$A$4:$AC$1049,4,0)</f>
        <v>PROFESIONAL UNIVERSITARIO 219 3</v>
      </c>
      <c r="B935" s="7" t="str">
        <f>TRIM(CONCATENATE(VLOOKUP(D935,[2]EMPLEOS!$J$9:$M$1054,3,0), " ", VLOOKUP(D935,[2]EMPLEOS!$J$9:$M$1054,4,0)))</f>
        <v>GOMEZ CARVAJAL</v>
      </c>
      <c r="C935" s="7" t="str">
        <f>VLOOKUP(D935,[2]EMPLEOS!$J$9:$M$1054,2,0)</f>
        <v>VITERBO</v>
      </c>
      <c r="D935" s="12">
        <v>91494257</v>
      </c>
      <c r="E935" s="7" t="str">
        <f>VLOOKUP(VLOOKUP(D935,[1]Planta!$A$4:$AC$1049,16,0),[1]TipoVinculacion!$A$1:$C$6,3,0)</f>
        <v>Provisional</v>
      </c>
      <c r="F935" s="7" t="str">
        <f>VLOOKUP(D935,[1]Planta!$A$4:$AC$1049,8,0)</f>
        <v>INGENIERO DE TRANSPORTE Y VIAS</v>
      </c>
      <c r="G935" s="7" t="str">
        <f>IF(VLOOKUP(D935,[1]Planta!$A$4:$AC$1049,10,0)=0," ",VLOOKUP(D935,[1]Planta!$A$4:$AC$1049,10,0))</f>
        <v>CONTRATACION ESTATAL</v>
      </c>
      <c r="H935" s="8">
        <f>VLOOKUP(VLOOKUP(D935,[1]Planta!$A$4:$AC$1049,4,0),[1]Cargos!$A$1:$K$33,6,0)</f>
        <v>3524263</v>
      </c>
      <c r="I935" s="9"/>
    </row>
    <row r="936" spans="1:9" ht="15" x14ac:dyDescent="0.2">
      <c r="A936" s="7" t="str">
        <f>VLOOKUP(D936,[1]Planta!$A$4:$AC$1049,4,0)</f>
        <v>GERENTE 039 1</v>
      </c>
      <c r="B936" s="7" t="str">
        <f>TRIM(CONCATENATE(VLOOKUP(D936,[2]EMPLEOS!$J$9:$M$1054,3,0), " ", VLOOKUP(D936,[2]EMPLEOS!$J$9:$M$1054,4,0)))</f>
        <v>SANABRIA VERGARA</v>
      </c>
      <c r="C936" s="7" t="str">
        <f>VLOOKUP(D936,[2]EMPLEOS!$J$9:$M$1054,2,0)</f>
        <v>JULIO ENRIQUE</v>
      </c>
      <c r="D936" s="12">
        <v>92552220</v>
      </c>
      <c r="E936" s="7" t="str">
        <f>VLOOKUP(VLOOKUP(D936,[1]Planta!$A$4:$AC$1049,16,0),[1]TipoVinculacion!$A$1:$C$6,3,0)</f>
        <v>Libre Nombramiento y Remoción</v>
      </c>
      <c r="F936" s="7" t="str">
        <f>VLOOKUP(D936,[1]Planta!$A$4:$AC$1049,8,0)</f>
        <v>ABOGADO</v>
      </c>
      <c r="G936" s="7" t="str">
        <f>IF(VLOOKUP(D936,[1]Planta!$A$4:$AC$1049,10,0)=0," ",VLOOKUP(D936,[1]Planta!$A$4:$AC$1049,10,0))</f>
        <v>DERECHO PROCESAL; DERECHOS HUMANOS; INVESTIGACION CRIMINAL Y JUZGAMIENTO EN EL SISTEMA PENAL ACUSATORIO</v>
      </c>
      <c r="H936" s="8">
        <f>VLOOKUP(VLOOKUP(D936,[1]Planta!$A$4:$AC$1049,4,0),[1]Cargos!$A$1:$K$33,6,0)</f>
        <v>5736338</v>
      </c>
      <c r="I936" s="9"/>
    </row>
    <row r="937" spans="1:9" ht="15" x14ac:dyDescent="0.2">
      <c r="A937" s="7" t="str">
        <f>VLOOKUP(D937,[1]Planta!$A$4:$AC$1049,4,0)</f>
        <v>PROFESIONAL UNIVERSITARIO 219 3</v>
      </c>
      <c r="B937" s="7" t="str">
        <f>TRIM(CONCATENATE(VLOOKUP(D937,[2]EMPLEOS!$J$9:$M$1054,3,0), " ", VLOOKUP(D937,[2]EMPLEOS!$J$9:$M$1054,4,0)))</f>
        <v>GONZALEZ TATIS</v>
      </c>
      <c r="C937" s="7" t="str">
        <f>VLOOKUP(D937,[2]EMPLEOS!$J$9:$M$1054,2,0)</f>
        <v>ELKIN GIOVANNI</v>
      </c>
      <c r="D937" s="12">
        <v>92559933</v>
      </c>
      <c r="E937" s="7" t="str">
        <f>VLOOKUP(VLOOKUP(D937,[1]Planta!$A$4:$AC$1049,16,0),[1]TipoVinculacion!$A$1:$C$6,3,0)</f>
        <v>Carrera Administrativa</v>
      </c>
      <c r="F937" s="7" t="str">
        <f>VLOOKUP(D937,[1]Planta!$A$4:$AC$1049,8,0)</f>
        <v>INGENIERO CIVIL</v>
      </c>
      <c r="G937" s="7" t="str">
        <f>IF(VLOOKUP(D937,[1]Planta!$A$4:$AC$1049,10,0)=0," ",VLOOKUP(D937,[1]Planta!$A$4:$AC$1049,10,0))</f>
        <v>GERENCIA DE PROYECTOS</v>
      </c>
      <c r="H937" s="8">
        <f>VLOOKUP(VLOOKUP(D937,[1]Planta!$A$4:$AC$1049,4,0),[1]Cargos!$A$1:$K$33,6,0)</f>
        <v>3524263</v>
      </c>
      <c r="I937" s="9"/>
    </row>
    <row r="938" spans="1:9" ht="15" x14ac:dyDescent="0.2">
      <c r="A938" s="7" t="str">
        <f>VLOOKUP(D938,[1]Planta!$A$4:$AC$1049,4,0)</f>
        <v>PROFESIONAL ESPECIALIZADO 222 7</v>
      </c>
      <c r="B938" s="7" t="str">
        <f>TRIM(CONCATENATE(VLOOKUP(D938,[2]EMPLEOS!$J$9:$M$1054,3,0), " ", VLOOKUP(D938,[2]EMPLEOS!$J$9:$M$1054,4,0)))</f>
        <v>MONTEALEGRE CORTES</v>
      </c>
      <c r="C938" s="7" t="str">
        <f>VLOOKUP(D938,[2]EMPLEOS!$J$9:$M$1054,2,0)</f>
        <v>JORGE</v>
      </c>
      <c r="D938" s="12">
        <v>93200104</v>
      </c>
      <c r="E938" s="7" t="str">
        <f>VLOOKUP(VLOOKUP(D938,[1]Planta!$A$4:$AC$1049,16,0),[1]TipoVinculacion!$A$1:$C$6,3,0)</f>
        <v>Carrera Administrativa</v>
      </c>
      <c r="F938" s="7" t="str">
        <f>VLOOKUP(D938,[1]Planta!$A$4:$AC$1049,8,0)</f>
        <v>CONTADOR PUBLICO</v>
      </c>
      <c r="G938" s="7" t="str">
        <f>IF(VLOOKUP(D938,[1]Planta!$A$4:$AC$1049,10,0)=0," ",VLOOKUP(D938,[1]Planta!$A$4:$AC$1049,10,0))</f>
        <v>REVISORIA FISCAL</v>
      </c>
      <c r="H938" s="8">
        <f>VLOOKUP(VLOOKUP(D938,[1]Planta!$A$4:$AC$1049,4,0),[1]Cargos!$A$1:$K$33,6,0)</f>
        <v>4143561</v>
      </c>
      <c r="I938" s="9"/>
    </row>
    <row r="939" spans="1:9" ht="15" x14ac:dyDescent="0.2">
      <c r="A939" s="7" t="str">
        <f>VLOOKUP(D939,[1]Planta!$A$4:$AC$1049,4,0)</f>
        <v>PROFESIONAL ESPECIALIZADO 222 7</v>
      </c>
      <c r="B939" s="7" t="str">
        <f>TRIM(CONCATENATE(VLOOKUP(D939,[2]EMPLEOS!$J$9:$M$1054,3,0), " ", VLOOKUP(D939,[2]EMPLEOS!$J$9:$M$1054,4,0)))</f>
        <v>PAEZ ANDRADE</v>
      </c>
      <c r="C939" s="7" t="str">
        <f>VLOOKUP(D939,[2]EMPLEOS!$J$9:$M$1054,2,0)</f>
        <v>DIDIER</v>
      </c>
      <c r="D939" s="12">
        <v>93289157</v>
      </c>
      <c r="E939" s="7" t="str">
        <f>VLOOKUP(VLOOKUP(D939,[1]Planta!$A$4:$AC$1049,16,0),[1]TipoVinculacion!$A$1:$C$6,3,0)</f>
        <v>Carrera Administrativa</v>
      </c>
      <c r="F939" s="7" t="str">
        <f>VLOOKUP(D939,[1]Planta!$A$4:$AC$1049,8,0)</f>
        <v>ADMINISTRADOR DE EMPRESAS</v>
      </c>
      <c r="G939" s="7" t="str">
        <f>IF(VLOOKUP(D939,[1]Planta!$A$4:$AC$1049,10,0)=0," ",VLOOKUP(D939,[1]Planta!$A$4:$AC$1049,10,0))</f>
        <v>GERENCIA PUBLICA Y CONTROL FISCAL</v>
      </c>
      <c r="H939" s="8">
        <f>VLOOKUP(VLOOKUP(D939,[1]Planta!$A$4:$AC$1049,4,0),[1]Cargos!$A$1:$K$33,6,0)</f>
        <v>4143561</v>
      </c>
      <c r="I939" s="9"/>
    </row>
    <row r="940" spans="1:9" ht="15" x14ac:dyDescent="0.2">
      <c r="A940" s="7" t="str">
        <f>VLOOKUP(D940,[1]Planta!$A$4:$AC$1049,4,0)</f>
        <v>PROFESIONAL UNIVERSITARIO 219 1</v>
      </c>
      <c r="B940" s="7" t="str">
        <f>TRIM(CONCATENATE(VLOOKUP(D940,[2]EMPLEOS!$J$9:$M$1054,3,0), " ", VLOOKUP(D940,[2]EMPLEOS!$J$9:$M$1054,4,0)))</f>
        <v>ORTIZ GUARNIZO</v>
      </c>
      <c r="C940" s="7" t="str">
        <f>VLOOKUP(D940,[2]EMPLEOS!$J$9:$M$1054,2,0)</f>
        <v>LUBER</v>
      </c>
      <c r="D940" s="12">
        <v>93361968</v>
      </c>
      <c r="E940" s="7" t="str">
        <f>VLOOKUP(VLOOKUP(D940,[1]Planta!$A$4:$AC$1049,16,0),[1]TipoVinculacion!$A$1:$C$6,3,0)</f>
        <v>Provisional</v>
      </c>
      <c r="F940" s="7" t="str">
        <f>VLOOKUP(D940,[1]Planta!$A$4:$AC$1049,8,0)</f>
        <v>ABOGADO</v>
      </c>
      <c r="G940" s="7" t="str">
        <f>IF(VLOOKUP(D940,[1]Planta!$A$4:$AC$1049,10,0)=0," ",VLOOKUP(D940,[1]Planta!$A$4:$AC$1049,10,0))</f>
        <v xml:space="preserve"> </v>
      </c>
      <c r="H940" s="8">
        <f>VLOOKUP(VLOOKUP(D940,[1]Planta!$A$4:$AC$1049,4,0),[1]Cargos!$A$1:$K$33,6,0)</f>
        <v>3249703</v>
      </c>
      <c r="I940" s="9"/>
    </row>
    <row r="941" spans="1:9" ht="15" x14ac:dyDescent="0.2">
      <c r="A941" s="7" t="str">
        <f>VLOOKUP(D941,[1]Planta!$A$4:$AC$1049,4,0)</f>
        <v>AUDITOR FISCAL DE LA CONTRALORIA 036 2</v>
      </c>
      <c r="B941" s="7" t="str">
        <f>TRIM(CONCATENATE(VLOOKUP(D941,[2]EMPLEOS!$J$9:$M$1054,3,0), " ", VLOOKUP(D941,[2]EMPLEOS!$J$9:$M$1054,4,0)))</f>
        <v>CESPEDES VILLA</v>
      </c>
      <c r="C941" s="7" t="str">
        <f>VLOOKUP(D941,[2]EMPLEOS!$J$9:$M$1054,2,0)</f>
        <v xml:space="preserve">FREDY </v>
      </c>
      <c r="D941" s="12">
        <v>93363483</v>
      </c>
      <c r="E941" s="7" t="e">
        <f>VLOOKUP(VLOOKUP(D941,[1]Planta!$A$4:$AC$1049,16,0),[1]TipoVinculacion!$A$1:$C$6,3,0)</f>
        <v>#N/A</v>
      </c>
      <c r="F941" s="7" t="str">
        <f>VLOOKUP(D941,[1]Planta!$A$4:$AC$1049,8,0)</f>
        <v>ABOGADO</v>
      </c>
      <c r="G941" s="7" t="str">
        <f>IF(VLOOKUP(D941,[1]Planta!$A$4:$AC$1049,10,0)=0," ",VLOOKUP(D941,[1]Planta!$A$4:$AC$1049,10,0))</f>
        <v>DERECHO ADMINISTRATIVO; LEGISLACION TRIBUTARIA Y ADUANAS; GESTION Y RESPONSABILIDAD FISCAL</v>
      </c>
      <c r="H941" s="8">
        <f>VLOOKUP(VLOOKUP(D941,[1]Planta!$A$4:$AC$1049,4,0),[1]Cargos!$A$1:$K$33,6,0)</f>
        <v>6823634</v>
      </c>
      <c r="I941" s="9"/>
    </row>
    <row r="942" spans="1:9" ht="15" x14ac:dyDescent="0.2">
      <c r="A942" s="7" t="str">
        <f>VLOOKUP(D942,[1]Planta!$A$4:$AC$1049,4,0)</f>
        <v>PROFESIONAL ESPECIALIZADO 222 7</v>
      </c>
      <c r="B942" s="7" t="str">
        <f>TRIM(CONCATENATE(VLOOKUP(D942,[2]EMPLEOS!$J$9:$M$1054,3,0), " ", VLOOKUP(D942,[2]EMPLEOS!$J$9:$M$1054,4,0)))</f>
        <v>NARVAEZ VILLARREAL</v>
      </c>
      <c r="C942" s="7" t="str">
        <f>VLOOKUP(D942,[2]EMPLEOS!$J$9:$M$1054,2,0)</f>
        <v>ANDRES RENATO</v>
      </c>
      <c r="D942" s="12">
        <v>98391800</v>
      </c>
      <c r="E942" s="7" t="str">
        <f>VLOOKUP(VLOOKUP(D942,[1]Planta!$A$4:$AC$1049,16,0),[1]TipoVinculacion!$A$1:$C$6,3,0)</f>
        <v>Provisional</v>
      </c>
      <c r="F942" s="7" t="str">
        <f>VLOOKUP(D942,[1]Planta!$A$4:$AC$1049,8,0)</f>
        <v>ADMINISTRADOR DE EMPRESAS</v>
      </c>
      <c r="G942" s="7" t="str">
        <f>IF(VLOOKUP(D942,[1]Planta!$A$4:$AC$1049,10,0)=0," ",VLOOKUP(D942,[1]Planta!$A$4:$AC$1049,10,0))</f>
        <v>GERENCIA INTEGRAL DE LA CALIDAD</v>
      </c>
      <c r="H942" s="8">
        <f>VLOOKUP(VLOOKUP(D942,[1]Planta!$A$4:$AC$1049,4,0),[1]Cargos!$A$1:$K$33,6,0)</f>
        <v>4143561</v>
      </c>
      <c r="I942" s="9"/>
    </row>
    <row r="943" spans="1:9" ht="15" x14ac:dyDescent="0.2">
      <c r="A943" s="7" t="str">
        <f>VLOOKUP(D943,[1]Planta!$A$4:$AC$1049,4,0)</f>
        <v>TECNICO OPERATIVO 314 5</v>
      </c>
      <c r="B943" s="7" t="str">
        <f>TRIM(CONCATENATE(VLOOKUP(D943,[2]EMPLEOS!$J$9:$M$1054,3,0), " ", VLOOKUP(D943,[2]EMPLEOS!$J$9:$M$1054,4,0)))</f>
        <v>PORTILLA GUERRERO</v>
      </c>
      <c r="C943" s="7" t="str">
        <f>VLOOKUP(D943,[2]EMPLEOS!$J$9:$M$1054,2,0)</f>
        <v>JOSE JESUS</v>
      </c>
      <c r="D943" s="12">
        <v>98396659</v>
      </c>
      <c r="E943" s="7" t="str">
        <f>VLOOKUP(VLOOKUP(D943,[1]Planta!$A$4:$AC$1049,16,0),[1]TipoVinculacion!$A$1:$C$6,3,0)</f>
        <v>Provisional</v>
      </c>
      <c r="F943" s="7" t="str">
        <f>VLOOKUP(D943,[1]Planta!$A$4:$AC$1049,8,0)</f>
        <v>INGENIERO DE SISTEMAS; LICENCIADO EN COMERCIO Y CONTADURIA</v>
      </c>
      <c r="G943" s="7" t="str">
        <f>IF(VLOOKUP(D943,[1]Planta!$A$4:$AC$1049,10,0)=0," ",VLOOKUP(D943,[1]Planta!$A$4:$AC$1049,10,0))</f>
        <v/>
      </c>
      <c r="H943" s="8">
        <f>VLOOKUP(VLOOKUP(D943,[1]Planta!$A$4:$AC$1049,4,0),[1]Cargos!$A$1:$K$33,6,0)</f>
        <v>2517786</v>
      </c>
      <c r="I943" s="9"/>
    </row>
    <row r="944" spans="1:9" ht="15" x14ac:dyDescent="0.2">
      <c r="A944" s="7" t="str">
        <f>VLOOKUP(D944,[1]Planta!$A$4:$AC$1049,4,0)</f>
        <v>TECNICO OPERATIVO 314 5</v>
      </c>
      <c r="B944" s="7" t="str">
        <f>TRIM(CONCATENATE(VLOOKUP(D944,[2]EMPLEOS!$J$9:$M$1054,3,0), " ", VLOOKUP(D944,[2]EMPLEOS!$J$9:$M$1054,4,0)))</f>
        <v>RAMIREZ CORAL</v>
      </c>
      <c r="C944" s="7" t="str">
        <f>VLOOKUP(D944,[2]EMPLEOS!$J$9:$M$1054,2,0)</f>
        <v>FRANKLIN DARIO</v>
      </c>
      <c r="D944" s="12">
        <v>98557773</v>
      </c>
      <c r="E944" s="7" t="str">
        <f>VLOOKUP(VLOOKUP(D944,[1]Planta!$A$4:$AC$1049,16,0),[1]TipoVinculacion!$A$1:$C$6,3,0)</f>
        <v>Carrera Administrativa</v>
      </c>
      <c r="F944" s="7" t="str">
        <f>VLOOKUP(D944,[1]Planta!$A$4:$AC$1049,8,0)</f>
        <v>TECNICO LABORAL EN OPERACIÓN Y MANTENIMIENTO DE COMPUTADORES; TECNOLOGO EN PRODUCCION DE TELEVISION</v>
      </c>
      <c r="G944" s="7" t="str">
        <f>IF(VLOOKUP(D944,[1]Planta!$A$4:$AC$1049,10,0)=0," ",VLOOKUP(D944,[1]Planta!$A$4:$AC$1049,10,0))</f>
        <v/>
      </c>
      <c r="H944" s="8">
        <f>VLOOKUP(VLOOKUP(D944,[1]Planta!$A$4:$AC$1049,4,0),[1]Cargos!$A$1:$K$33,6,0)</f>
        <v>2517786</v>
      </c>
      <c r="I944" s="9"/>
    </row>
    <row r="945" spans="1:9" ht="15" x14ac:dyDescent="0.2">
      <c r="A945" s="7" t="str">
        <f>VLOOKUP(D945,[1]Planta!$A$4:$AC$1049,4,0)</f>
        <v>GERENTE 039 1</v>
      </c>
      <c r="B945" s="7" t="str">
        <f>TRIM(CONCATENATE(VLOOKUP(D945,[2]EMPLEOS!$J$9:$M$1054,3,0), " ", VLOOKUP(D945,[2]EMPLEOS!$J$9:$M$1054,4,0)))</f>
        <v>JIMENEZ ESCOBAR</v>
      </c>
      <c r="C945" s="7" t="str">
        <f>VLOOKUP(D945,[2]EMPLEOS!$J$9:$M$1054,2,0)</f>
        <v>MARISOL</v>
      </c>
      <c r="D945" s="12">
        <v>1010173872</v>
      </c>
      <c r="E945" s="7" t="str">
        <f>VLOOKUP(VLOOKUP(D945,[1]Planta!$A$4:$AC$1049,16,0),[1]TipoVinculacion!$A$1:$C$6,3,0)</f>
        <v>Libre Nombramiento y Remoción</v>
      </c>
      <c r="F945" s="7" t="str">
        <f>VLOOKUP(D945,[1]Planta!$A$4:$AC$1049,8,0)</f>
        <v>PROFESIONAL EN COMERCIO INTERNACIONAL</v>
      </c>
      <c r="G945" s="7" t="str">
        <f>IF(VLOOKUP(D945,[1]Planta!$A$4:$AC$1049,10,0)=0," ",VLOOKUP(D945,[1]Planta!$A$4:$AC$1049,10,0))</f>
        <v>MAGISTER EN ADMINISTRACION DE EMPRESAS CON ESPECIALIDAD EN DIRECCION DE PROYECTOS</v>
      </c>
      <c r="H945" s="8">
        <f>VLOOKUP(VLOOKUP(D945,[1]Planta!$A$4:$AC$1049,4,0),[1]Cargos!$A$1:$K$33,6,0)</f>
        <v>5736338</v>
      </c>
      <c r="I945" s="9"/>
    </row>
    <row r="946" spans="1:9" ht="15" x14ac:dyDescent="0.2">
      <c r="A946" s="7" t="str">
        <f>VLOOKUP(D946,[1]Planta!$A$4:$AC$1049,4,0)</f>
        <v>SUBDIRECTOR TECNICO 068 3</v>
      </c>
      <c r="B946" s="7" t="str">
        <f>TRIM(CONCATENATE(VLOOKUP(D946,[2]EMPLEOS!$J$9:$M$1054,3,0), " ", VLOOKUP(D946,[2]EMPLEOS!$J$9:$M$1054,4,0)))</f>
        <v>LOAIZA ORTIZ</v>
      </c>
      <c r="C946" s="7" t="str">
        <f>VLOOKUP(D946,[2]EMPLEOS!$J$9:$M$1054,2,0)</f>
        <v>JUAN CAMILO</v>
      </c>
      <c r="D946" s="12">
        <v>1010183358</v>
      </c>
      <c r="E946" s="7" t="str">
        <f>VLOOKUP(VLOOKUP(D946,[1]Planta!$A$4:$AC$1049,16,0),[1]TipoVinculacion!$A$1:$C$6,3,0)</f>
        <v>Libre Nombramiento y Remoción</v>
      </c>
      <c r="F946" s="7" t="str">
        <f>VLOOKUP(D946,[1]Planta!$A$4:$AC$1049,8,0)</f>
        <v>ABOGADO</v>
      </c>
      <c r="G946" s="7" t="str">
        <f>IF(VLOOKUP(D946,[1]Planta!$A$4:$AC$1049,10,0)=0," ",VLOOKUP(D946,[1]Planta!$A$4:$AC$1049,10,0))</f>
        <v>MAGISTER EN DERECHO</v>
      </c>
      <c r="H946" s="8">
        <f>VLOOKUP(VLOOKUP(D946,[1]Planta!$A$4:$AC$1049,4,0),[1]Cargos!$A$1:$K$33,6,0)</f>
        <v>6989664</v>
      </c>
      <c r="I946" s="9"/>
    </row>
    <row r="947" spans="1:9" ht="15" x14ac:dyDescent="0.2">
      <c r="A947" s="7" t="str">
        <f>VLOOKUP(D947,[1]Planta!$A$4:$AC$1049,4,0)</f>
        <v>PROFESIONAL UNIVERSITARIO 219 1</v>
      </c>
      <c r="B947" s="7" t="str">
        <f>TRIM(CONCATENATE(VLOOKUP(D947,[2]EMPLEOS!$J$9:$M$1054,3,0), " ", VLOOKUP(D947,[2]EMPLEOS!$J$9:$M$1054,4,0)))</f>
        <v>PALOMINO RIOS</v>
      </c>
      <c r="C947" s="7" t="str">
        <f>VLOOKUP(D947,[2]EMPLEOS!$J$9:$M$1054,2,0)</f>
        <v>ANDRES MATEO</v>
      </c>
      <c r="D947" s="12">
        <v>1010201892</v>
      </c>
      <c r="E947" s="7" t="str">
        <f>VLOOKUP(VLOOKUP(D947,[1]Planta!$A$4:$AC$1049,16,0),[1]TipoVinculacion!$A$1:$C$6,3,0)</f>
        <v>Provisional</v>
      </c>
      <c r="F947" s="7" t="str">
        <f>VLOOKUP(D947,[1]Planta!$A$4:$AC$1049,8,0)</f>
        <v>ABOGADO</v>
      </c>
      <c r="G947" s="7" t="str">
        <f>IF(VLOOKUP(D947,[1]Planta!$A$4:$AC$1049,10,0)=0," ",VLOOKUP(D947,[1]Planta!$A$4:$AC$1049,10,0))</f>
        <v xml:space="preserve"> </v>
      </c>
      <c r="H947" s="8">
        <f>VLOOKUP(VLOOKUP(D947,[1]Planta!$A$4:$AC$1049,4,0),[1]Cargos!$A$1:$K$33,6,0)</f>
        <v>3249703</v>
      </c>
      <c r="I947" s="9"/>
    </row>
    <row r="948" spans="1:9" ht="15" x14ac:dyDescent="0.2">
      <c r="A948" s="7" t="str">
        <f>VLOOKUP(D948,[1]Planta!$A$4:$AC$1049,4,0)</f>
        <v>PROFESIONAL UNIVERSITARIO 219 1</v>
      </c>
      <c r="B948" s="7" t="str">
        <f>TRIM(CONCATENATE(VLOOKUP(D948,[2]EMPLEOS!$J$9:$M$1054,3,0), " ", VLOOKUP(D948,[2]EMPLEOS!$J$9:$M$1054,4,0)))</f>
        <v>MORA BALLESTEROS</v>
      </c>
      <c r="C948" s="7" t="str">
        <f>VLOOKUP(D948,[2]EMPLEOS!$J$9:$M$1054,2,0)</f>
        <v>MARIA FERNANDA</v>
      </c>
      <c r="D948" s="12">
        <v>1010208178</v>
      </c>
      <c r="E948" s="7" t="str">
        <f>VLOOKUP(VLOOKUP(D948,[1]Planta!$A$4:$AC$1049,16,0),[1]TipoVinculacion!$A$1:$C$6,3,0)</f>
        <v>Provisional</v>
      </c>
      <c r="F948" s="7" t="str">
        <f>VLOOKUP(D948,[1]Planta!$A$4:$AC$1049,8,0)</f>
        <v>ABOGADO</v>
      </c>
      <c r="G948" s="7" t="str">
        <f>IF(VLOOKUP(D948,[1]Planta!$A$4:$AC$1049,10,0)=0," ",VLOOKUP(D948,[1]Planta!$A$4:$AC$1049,10,0))</f>
        <v>DERECHO CONSTITUCIONAL</v>
      </c>
      <c r="H948" s="8">
        <f>VLOOKUP(VLOOKUP(D948,[1]Planta!$A$4:$AC$1049,4,0),[1]Cargos!$A$1:$K$33,6,0)</f>
        <v>3249703</v>
      </c>
      <c r="I948" s="9"/>
    </row>
    <row r="949" spans="1:9" ht="15" x14ac:dyDescent="0.2">
      <c r="A949" s="7" t="str">
        <f>VLOOKUP(D949,[1]Planta!$A$4:$AC$1049,4,0)</f>
        <v>PROFESIONAL UNIVERSITARIO 219 1</v>
      </c>
      <c r="B949" s="7" t="str">
        <f>TRIM(CONCATENATE(VLOOKUP(D949,[2]EMPLEOS!$J$9:$M$1054,3,0), " ", VLOOKUP(D949,[2]EMPLEOS!$J$9:$M$1054,4,0)))</f>
        <v>RUEDA GRANADOS</v>
      </c>
      <c r="C949" s="7" t="str">
        <f>VLOOKUP(D949,[2]EMPLEOS!$J$9:$M$1054,2,0)</f>
        <v>WILMER ALEXANDER</v>
      </c>
      <c r="D949" s="12">
        <v>1012348874</v>
      </c>
      <c r="E949" s="7" t="str">
        <f>VLOOKUP(VLOOKUP(D949,[1]Planta!$A$4:$AC$1049,16,0),[1]TipoVinculacion!$A$1:$C$6,3,0)</f>
        <v>Carrera Administrativa</v>
      </c>
      <c r="F949" s="7" t="str">
        <f>VLOOKUP(D949,[1]Planta!$A$4:$AC$1049,8,0)</f>
        <v>ADMINISTRADOR PUBLICO</v>
      </c>
      <c r="G949" s="7" t="str">
        <f>IF(VLOOKUP(D949,[1]Planta!$A$4:$AC$1049,10,0)=0," ",VLOOKUP(D949,[1]Planta!$A$4:$AC$1049,10,0))</f>
        <v/>
      </c>
      <c r="H949" s="8">
        <f>VLOOKUP(VLOOKUP(D949,[1]Planta!$A$4:$AC$1049,4,0),[1]Cargos!$A$1:$K$33,6,0)</f>
        <v>3249703</v>
      </c>
      <c r="I949" s="9"/>
    </row>
    <row r="950" spans="1:9" ht="15" x14ac:dyDescent="0.2">
      <c r="A950" s="7" t="str">
        <f>VLOOKUP(D950,[1]Planta!$A$4:$AC$1049,4,0)</f>
        <v>PROFESIONAL UNIVERSITARIO 219 3</v>
      </c>
      <c r="B950" s="7" t="str">
        <f>TRIM(CONCATENATE(VLOOKUP(D950,[2]EMPLEOS!$J$9:$M$1054,3,0), " ", VLOOKUP(D950,[2]EMPLEOS!$J$9:$M$1054,4,0)))</f>
        <v>OLARTE RAMIREZ</v>
      </c>
      <c r="C950" s="7" t="str">
        <f>VLOOKUP(D950,[2]EMPLEOS!$J$9:$M$1054,2,0)</f>
        <v>MAURICIO ALBERTO</v>
      </c>
      <c r="D950" s="12">
        <v>1013577759</v>
      </c>
      <c r="E950" s="7" t="str">
        <f>VLOOKUP(VLOOKUP(D950,[1]Planta!$A$4:$AC$1049,16,0),[1]TipoVinculacion!$A$1:$C$6,3,0)</f>
        <v>Provisional</v>
      </c>
      <c r="F950" s="7" t="str">
        <f>VLOOKUP(D950,[1]Planta!$A$4:$AC$1049,8,0)</f>
        <v>INGENIERO ELECTROMECANICO</v>
      </c>
      <c r="G950" s="7" t="str">
        <f>IF(VLOOKUP(D950,[1]Planta!$A$4:$AC$1049,10,0)=0," ",VLOOKUP(D950,[1]Planta!$A$4:$AC$1049,10,0))</f>
        <v/>
      </c>
      <c r="H950" s="8">
        <f>VLOOKUP(VLOOKUP(D950,[1]Planta!$A$4:$AC$1049,4,0),[1]Cargos!$A$1:$K$33,6,0)</f>
        <v>3524263</v>
      </c>
      <c r="I950" s="9"/>
    </row>
    <row r="951" spans="1:9" ht="15" x14ac:dyDescent="0.2">
      <c r="A951" s="7" t="str">
        <f>VLOOKUP(D951,[1]Planta!$A$4:$AC$1049,4,0)</f>
        <v>AUXILIAR ADMINISTRATIVO 407 3</v>
      </c>
      <c r="B951" s="7" t="str">
        <f>TRIM(CONCATENATE(VLOOKUP(D951,[2]EMPLEOS!$J$9:$M$1054,3,0), " ", VLOOKUP(D951,[2]EMPLEOS!$J$9:$M$1054,4,0)))</f>
        <v>PEÑALOZA FONSECA</v>
      </c>
      <c r="C951" s="7" t="str">
        <f>VLOOKUP(D951,[2]EMPLEOS!$J$9:$M$1054,2,0)</f>
        <v>GINET TATIANA</v>
      </c>
      <c r="D951" s="12">
        <v>1013594873</v>
      </c>
      <c r="E951" s="7" t="str">
        <f>VLOOKUP(VLOOKUP(D951,[1]Planta!$A$4:$AC$1049,16,0),[1]TipoVinculacion!$A$1:$C$6,3,0)</f>
        <v>Provisional</v>
      </c>
      <c r="F951" s="7" t="str">
        <f>VLOOKUP(D951,[1]Planta!$A$4:$AC$1049,8,0)</f>
        <v>BACHILLER ACADEMICO</v>
      </c>
      <c r="G951" s="7" t="str">
        <f>IF(VLOOKUP(D951,[1]Planta!$A$4:$AC$1049,10,0)=0," ",VLOOKUP(D951,[1]Planta!$A$4:$AC$1049,10,0))</f>
        <v/>
      </c>
      <c r="H951" s="8">
        <f>VLOOKUP(VLOOKUP(D951,[1]Planta!$A$4:$AC$1049,4,0),[1]Cargos!$A$1:$K$33,6,0)</f>
        <v>1555886</v>
      </c>
      <c r="I951" s="9"/>
    </row>
    <row r="952" spans="1:9" ht="15" x14ac:dyDescent="0.2">
      <c r="A952" s="7" t="str">
        <f>VLOOKUP(D952,[1]Planta!$A$4:$AC$1049,4,0)</f>
        <v>CONDUCTOR MECANICO 482 4</v>
      </c>
      <c r="B952" s="7" t="str">
        <f>TRIM(CONCATENATE(VLOOKUP(D952,[2]EMPLEOS!$J$9:$M$1054,3,0), " ", VLOOKUP(D952,[2]EMPLEOS!$J$9:$M$1054,4,0)))</f>
        <v>HERRERA HERNANDEZ</v>
      </c>
      <c r="C952" s="7" t="str">
        <f>VLOOKUP(D952,[2]EMPLEOS!$J$9:$M$1054,2,0)</f>
        <v>BRAYLAN</v>
      </c>
      <c r="D952" s="12">
        <v>1013596174</v>
      </c>
      <c r="E952" s="7" t="str">
        <f>VLOOKUP(VLOOKUP(D952,[1]Planta!$A$4:$AC$1049,16,0),[1]TipoVinculacion!$A$1:$C$6,3,0)</f>
        <v>Libre Nombramiento y Remoción</v>
      </c>
      <c r="F952" s="7" t="str">
        <f>VLOOKUP(D952,[1]Planta!$A$4:$AC$1049,8,0)</f>
        <v>BACHILLER TECNOLÓGICO</v>
      </c>
      <c r="G952" s="7" t="str">
        <f>IF(VLOOKUP(D952,[1]Planta!$A$4:$AC$1049,10,0)=0," ",VLOOKUP(D952,[1]Planta!$A$4:$AC$1049,10,0))</f>
        <v/>
      </c>
      <c r="H952" s="8">
        <f>VLOOKUP(VLOOKUP(D952,[1]Planta!$A$4:$AC$1049,4,0),[1]Cargos!$A$1:$K$33,6,0)</f>
        <v>1579261</v>
      </c>
      <c r="I952" s="9"/>
    </row>
    <row r="953" spans="1:9" ht="15" x14ac:dyDescent="0.2">
      <c r="A953" s="7" t="str">
        <f>VLOOKUP(D953,[1]Planta!$A$4:$AC$1049,4,0)</f>
        <v>PROFESIONAL UNIVERSITARIO 219 3</v>
      </c>
      <c r="B953" s="7" t="str">
        <f>TRIM(CONCATENATE(VLOOKUP(D953,[2]EMPLEOS!$J$9:$M$1054,3,0), " ", VLOOKUP(D953,[2]EMPLEOS!$J$9:$M$1054,4,0)))</f>
        <v>TOVAR BUENDIA</v>
      </c>
      <c r="C953" s="7" t="str">
        <f>VLOOKUP(D953,[2]EMPLEOS!$J$9:$M$1054,2,0)</f>
        <v>HECTOR MANUEL</v>
      </c>
      <c r="D953" s="12">
        <v>1013597644</v>
      </c>
      <c r="E953" s="7" t="str">
        <f>VLOOKUP(VLOOKUP(D953,[1]Planta!$A$4:$AC$1049,16,0),[1]TipoVinculacion!$A$1:$C$6,3,0)</f>
        <v>Provisional</v>
      </c>
      <c r="F953" s="7" t="str">
        <f>VLOOKUP(D953,[1]Planta!$A$4:$AC$1049,8,0)</f>
        <v>ABOGADO</v>
      </c>
      <c r="G953" s="7" t="str">
        <f>IF(VLOOKUP(D953,[1]Planta!$A$4:$AC$1049,10,0)=0," ",VLOOKUP(D953,[1]Planta!$A$4:$AC$1049,10,0))</f>
        <v>DERECHO PUBLICO</v>
      </c>
      <c r="H953" s="8">
        <f>VLOOKUP(VLOOKUP(D953,[1]Planta!$A$4:$AC$1049,4,0),[1]Cargos!$A$1:$K$33,6,0)</f>
        <v>3524263</v>
      </c>
      <c r="I953" s="9"/>
    </row>
    <row r="954" spans="1:9" ht="15" x14ac:dyDescent="0.2">
      <c r="A954" s="7" t="str">
        <f>VLOOKUP(D954,[1]Planta!$A$4:$AC$1049,4,0)</f>
        <v>PROFESIONAL UNIVERSITARIO 219 3</v>
      </c>
      <c r="B954" s="7" t="str">
        <f>TRIM(CONCATENATE(VLOOKUP(D954,[2]EMPLEOS!$J$9:$M$1054,3,0), " ", VLOOKUP(D954,[2]EMPLEOS!$J$9:$M$1054,4,0)))</f>
        <v>RUIZ ARIAS</v>
      </c>
      <c r="C954" s="7" t="str">
        <f>VLOOKUP(D954,[2]EMPLEOS!$J$9:$M$1054,2,0)</f>
        <v>DAVID ALEJANDRO</v>
      </c>
      <c r="D954" s="12">
        <v>1013612347</v>
      </c>
      <c r="E954" s="7" t="str">
        <f>VLOOKUP(VLOOKUP(D954,[1]Planta!$A$4:$AC$1049,16,0),[1]TipoVinculacion!$A$1:$C$6,3,0)</f>
        <v>Provisional</v>
      </c>
      <c r="F954" s="7" t="str">
        <f>VLOOKUP(D954,[1]Planta!$A$4:$AC$1049,8,0)</f>
        <v>FINANZAS</v>
      </c>
      <c r="G954" s="7" t="str">
        <f>IF(VLOOKUP(D954,[1]Planta!$A$4:$AC$1049,10,0)=0," ",VLOOKUP(D954,[1]Planta!$A$4:$AC$1049,10,0))</f>
        <v>GERENCIA DE EMPRESAS</v>
      </c>
      <c r="H954" s="8">
        <f>VLOOKUP(VLOOKUP(D954,[1]Planta!$A$4:$AC$1049,4,0),[1]Cargos!$A$1:$K$33,6,0)</f>
        <v>3524263</v>
      </c>
      <c r="I954" s="9"/>
    </row>
    <row r="955" spans="1:9" ht="15" x14ac:dyDescent="0.2">
      <c r="A955" s="7" t="str">
        <f>VLOOKUP(D955,[1]Planta!$A$4:$AC$1049,4,0)</f>
        <v>TECNICO OPERATIVO 314 3</v>
      </c>
      <c r="B955" s="7" t="str">
        <f>TRIM(CONCATENATE(VLOOKUP(D955,[2]EMPLEOS!$J$9:$M$1054,3,0), " ", VLOOKUP(D955,[2]EMPLEOS!$J$9:$M$1054,4,0)))</f>
        <v>LOPEZ VARON</v>
      </c>
      <c r="C955" s="7" t="str">
        <f>VLOOKUP(D955,[2]EMPLEOS!$J$9:$M$1054,2,0)</f>
        <v>KAREN SOLANGIE</v>
      </c>
      <c r="D955" s="12">
        <v>1013617137</v>
      </c>
      <c r="E955" s="7" t="str">
        <f>VLOOKUP(VLOOKUP(D955,[1]Planta!$A$4:$AC$1049,16,0),[1]TipoVinculacion!$A$1:$C$6,3,0)</f>
        <v>Provisional</v>
      </c>
      <c r="F955" s="7" t="str">
        <f>VLOOKUP(D955,[1]Planta!$A$4:$AC$1049,8,0)</f>
        <v>PROFESIONAL EN NEGOCIOS INTERNACIONALES</v>
      </c>
      <c r="G955" s="7" t="str">
        <f>IF(VLOOKUP(D955,[1]Planta!$A$4:$AC$1049,10,0)=0," ",VLOOKUP(D955,[1]Planta!$A$4:$AC$1049,10,0))</f>
        <v/>
      </c>
      <c r="H955" s="8">
        <f>VLOOKUP(VLOOKUP(D955,[1]Planta!$A$4:$AC$1049,4,0),[1]Cargos!$A$1:$K$33,6,0)</f>
        <v>2367588</v>
      </c>
      <c r="I955" s="9"/>
    </row>
    <row r="956" spans="1:9" ht="15" x14ac:dyDescent="0.2">
      <c r="A956" s="7" t="str">
        <f>VLOOKUP(D956,[1]Planta!$A$4:$AC$1049,4,0)</f>
        <v>PROFESIONAL UNIVERSITARIO 219 1</v>
      </c>
      <c r="B956" s="7" t="str">
        <f>TRIM(CONCATENATE(VLOOKUP(D956,[2]EMPLEOS!$J$9:$M$1054,3,0), " ", VLOOKUP(D956,[2]EMPLEOS!$J$9:$M$1054,4,0)))</f>
        <v>SOLER MORENO</v>
      </c>
      <c r="C956" s="7" t="str">
        <f>VLOOKUP(D956,[2]EMPLEOS!$J$9:$M$1054,2,0)</f>
        <v>DANNY JULIETH</v>
      </c>
      <c r="D956" s="12">
        <v>1014194841</v>
      </c>
      <c r="E956" s="7" t="str">
        <f>VLOOKUP(VLOOKUP(D956,[1]Planta!$A$4:$AC$1049,16,0),[1]TipoVinculacion!$A$1:$C$6,3,0)</f>
        <v>Provisional</v>
      </c>
      <c r="F956" s="7" t="str">
        <f>VLOOKUP(D956,[1]Planta!$A$4:$AC$1049,8,0)</f>
        <v>TRABAJADOR SOCIAL</v>
      </c>
      <c r="G956" s="7" t="str">
        <f>IF(VLOOKUP(D956,[1]Planta!$A$4:$AC$1049,10,0)=0," ",VLOOKUP(D956,[1]Planta!$A$4:$AC$1049,10,0))</f>
        <v>GERENCIA GOBIERNO Y GESTION PUBLICA</v>
      </c>
      <c r="H956" s="8">
        <f>VLOOKUP(VLOOKUP(D956,[1]Planta!$A$4:$AC$1049,4,0),[1]Cargos!$A$1:$K$33,6,0)</f>
        <v>3249703</v>
      </c>
      <c r="I956" s="9"/>
    </row>
    <row r="957" spans="1:9" ht="15" x14ac:dyDescent="0.2">
      <c r="A957" s="7" t="str">
        <f>VLOOKUP(D957,[1]Planta!$A$4:$AC$1049,4,0)</f>
        <v>PROFESIONAL UNIVERSITARIO 219 3</v>
      </c>
      <c r="B957" s="7" t="str">
        <f>TRIM(CONCATENATE(VLOOKUP(D957,[2]EMPLEOS!$J$9:$M$1054,3,0), " ", VLOOKUP(D957,[2]EMPLEOS!$J$9:$M$1054,4,0)))</f>
        <v>MORA RAMIREZ</v>
      </c>
      <c r="C957" s="7" t="str">
        <f>VLOOKUP(D957,[2]EMPLEOS!$J$9:$M$1054,2,0)</f>
        <v>INGRID VIVIANA</v>
      </c>
      <c r="D957" s="12">
        <v>1014206466</v>
      </c>
      <c r="E957" s="7" t="str">
        <f>VLOOKUP(VLOOKUP(D957,[1]Planta!$A$4:$AC$1049,16,0),[1]TipoVinculacion!$A$1:$C$6,3,0)</f>
        <v>Provisional</v>
      </c>
      <c r="F957" s="7" t="str">
        <f>VLOOKUP(D957,[1]Planta!$A$4:$AC$1049,8,0)</f>
        <v>INGENIERO INDUSTRIAL</v>
      </c>
      <c r="G957" s="7" t="str">
        <f>IF(VLOOKUP(D957,[1]Planta!$A$4:$AC$1049,10,0)=0," ",VLOOKUP(D957,[1]Planta!$A$4:$AC$1049,10,0))</f>
        <v/>
      </c>
      <c r="H957" s="8">
        <f>VLOOKUP(VLOOKUP(D957,[1]Planta!$A$4:$AC$1049,4,0),[1]Cargos!$A$1:$K$33,6,0)</f>
        <v>3524263</v>
      </c>
      <c r="I957" s="9"/>
    </row>
    <row r="958" spans="1:9" ht="15" x14ac:dyDescent="0.2">
      <c r="A958" s="7" t="str">
        <f>VLOOKUP(D958,[1]Planta!$A$4:$AC$1049,4,0)</f>
        <v>AUXILIAR ADMINISTRATIVO 407 3</v>
      </c>
      <c r="B958" s="7" t="str">
        <f>TRIM(CONCATENATE(VLOOKUP(D958,[2]EMPLEOS!$J$9:$M$1054,3,0), " ", VLOOKUP(D958,[2]EMPLEOS!$J$9:$M$1054,4,0)))</f>
        <v>RODRIGUEZ FUENTES</v>
      </c>
      <c r="C958" s="7" t="str">
        <f>VLOOKUP(D958,[2]EMPLEOS!$J$9:$M$1054,2,0)</f>
        <v>JHON HENRY</v>
      </c>
      <c r="D958" s="12">
        <v>1014266735</v>
      </c>
      <c r="E958" s="7" t="str">
        <f>VLOOKUP(VLOOKUP(D958,[1]Planta!$A$4:$AC$1049,16,0),[1]TipoVinculacion!$A$1:$C$6,3,0)</f>
        <v>Provisional</v>
      </c>
      <c r="F958" s="7" t="str">
        <f>VLOOKUP(D958,[1]Planta!$A$4:$AC$1049,8,0)</f>
        <v>BACHILLER ACADEMICO</v>
      </c>
      <c r="G958" s="7" t="str">
        <f>IF(VLOOKUP(D958,[1]Planta!$A$4:$AC$1049,10,0)=0," ",VLOOKUP(D958,[1]Planta!$A$4:$AC$1049,10,0))</f>
        <v xml:space="preserve"> </v>
      </c>
      <c r="H958" s="8">
        <f>VLOOKUP(VLOOKUP(D958,[1]Planta!$A$4:$AC$1049,4,0),[1]Cargos!$A$1:$K$33,6,0)</f>
        <v>1555886</v>
      </c>
      <c r="I958" s="9"/>
    </row>
    <row r="959" spans="1:9" ht="15" x14ac:dyDescent="0.2">
      <c r="A959" s="7" t="str">
        <f>VLOOKUP(D959,[1]Planta!$A$4:$AC$1049,4,0)</f>
        <v>AUXILIAR ADMINISTRATIVO 407 3</v>
      </c>
      <c r="B959" s="7" t="str">
        <f>TRIM(CONCATENATE(VLOOKUP(D959,[2]EMPLEOS!$J$9:$M$1054,3,0), " ", VLOOKUP(D959,[2]EMPLEOS!$J$9:$M$1054,4,0)))</f>
        <v>IBAÑEZ AMAYA</v>
      </c>
      <c r="C959" s="7" t="str">
        <f>VLOOKUP(D959,[2]EMPLEOS!$J$9:$M$1054,2,0)</f>
        <v>JHON ALEXANDER</v>
      </c>
      <c r="D959" s="12">
        <v>1014274474</v>
      </c>
      <c r="E959" s="7" t="str">
        <f>VLOOKUP(VLOOKUP(D959,[1]Planta!$A$4:$AC$1049,16,0),[1]TipoVinculacion!$A$1:$C$6,3,0)</f>
        <v>Provisional</v>
      </c>
      <c r="F959" s="7" t="str">
        <f>VLOOKUP(D959,[1]Planta!$A$4:$AC$1049,8,0)</f>
        <v>ESTUDIANTE DE ADMINISTRACION EN SALUD OCUPACIONAL</v>
      </c>
      <c r="G959" s="7" t="str">
        <f>IF(VLOOKUP(D959,[1]Planta!$A$4:$AC$1049,10,0)=0," ",VLOOKUP(D959,[1]Planta!$A$4:$AC$1049,10,0))</f>
        <v/>
      </c>
      <c r="H959" s="8">
        <f>VLOOKUP(VLOOKUP(D959,[1]Planta!$A$4:$AC$1049,4,0),[1]Cargos!$A$1:$K$33,6,0)</f>
        <v>1555886</v>
      </c>
      <c r="I959" s="9"/>
    </row>
    <row r="960" spans="1:9" ht="15" x14ac:dyDescent="0.2">
      <c r="A960" s="7" t="str">
        <f>VLOOKUP(D960,[1]Planta!$A$4:$AC$1049,4,0)</f>
        <v>ASESOR 105 1</v>
      </c>
      <c r="B960" s="7" t="str">
        <f>TRIM(CONCATENATE(VLOOKUP(D960,[2]EMPLEOS!$J$9:$M$1054,3,0), " ", VLOOKUP(D960,[2]EMPLEOS!$J$9:$M$1054,4,0)))</f>
        <v>PUENTES GUEVARA</v>
      </c>
      <c r="C960" s="7" t="str">
        <f>VLOOKUP(D960,[2]EMPLEOS!$J$9:$M$1054,2,0)</f>
        <v xml:space="preserve">PAULA ANDREA </v>
      </c>
      <c r="D960" s="12">
        <v>1015397581</v>
      </c>
      <c r="E960" s="7" t="str">
        <f>VLOOKUP(VLOOKUP(D960,[1]Planta!$A$4:$AC$1049,16,0),[1]TipoVinculacion!$A$1:$C$6,3,0)</f>
        <v>Libre Nombramiento y Remoción</v>
      </c>
      <c r="F960" s="7" t="str">
        <f>VLOOKUP(D960,[1]Planta!$A$4:$AC$1049,8,0)</f>
        <v>PROFESIONAL EN RELACIONES INTERNACIONALES Y ESTUDIOS POLITICOS</v>
      </c>
      <c r="G960" s="7" t="str">
        <f>IF(VLOOKUP(D960,[1]Planta!$A$4:$AC$1049,10,0)=0," ",VLOOKUP(D960,[1]Planta!$A$4:$AC$1049,10,0))</f>
        <v>MAGISTER EN ADMINISTRACION</v>
      </c>
      <c r="H960" s="8">
        <f>VLOOKUP(VLOOKUP(D960,[1]Planta!$A$4:$AC$1049,4,0),[1]Cargos!$A$1:$K$33,6,0)</f>
        <v>5736338</v>
      </c>
      <c r="I960" s="9"/>
    </row>
    <row r="961" spans="1:9" ht="15" x14ac:dyDescent="0.2">
      <c r="A961" s="7" t="str">
        <f>VLOOKUP(D961,[1]Planta!$A$4:$AC$1049,4,0)</f>
        <v>GERENTE 039 1</v>
      </c>
      <c r="B961" s="7" t="str">
        <f>TRIM(CONCATENATE(VLOOKUP(D961,[2]EMPLEOS!$J$9:$M$1054,3,0), " ", VLOOKUP(D961,[2]EMPLEOS!$J$9:$M$1054,4,0)))</f>
        <v>RAMIREZ PUENTES</v>
      </c>
      <c r="C961" s="7" t="str">
        <f>VLOOKUP(D961,[2]EMPLEOS!$J$9:$M$1054,2,0)</f>
        <v>HECTOR HERNAN</v>
      </c>
      <c r="D961" s="12">
        <v>1015397891</v>
      </c>
      <c r="E961" s="7" t="str">
        <f>VLOOKUP(VLOOKUP(D961,[1]Planta!$A$4:$AC$1049,16,0),[1]TipoVinculacion!$A$1:$C$6,3,0)</f>
        <v>Libre Nombramiento y Remoción</v>
      </c>
      <c r="F961" s="7" t="str">
        <f>VLOOKUP(D961,[1]Planta!$A$4:$AC$1049,8,0)</f>
        <v>DISEÑADOR INDUSTRIAL</v>
      </c>
      <c r="G961" s="7" t="str">
        <f>IF(VLOOKUP(D961,[1]Planta!$A$4:$AC$1049,10,0)=0," ",VLOOKUP(D961,[1]Planta!$A$4:$AC$1049,10,0))</f>
        <v>GERENCIA DE DISEÑO</v>
      </c>
      <c r="H961" s="8">
        <f>VLOOKUP(VLOOKUP(D961,[1]Planta!$A$4:$AC$1049,4,0),[1]Cargos!$A$1:$K$33,6,0)</f>
        <v>5736338</v>
      </c>
      <c r="I961" s="9"/>
    </row>
    <row r="962" spans="1:9" ht="15" x14ac:dyDescent="0.2">
      <c r="A962" s="7" t="str">
        <f>VLOOKUP(D962,[1]Planta!$A$4:$AC$1049,4,0)</f>
        <v>PROFESIONAL UNIVERSITARIO 219 3</v>
      </c>
      <c r="B962" s="7" t="str">
        <f>TRIM(CONCATENATE(VLOOKUP(D962,[2]EMPLEOS!$J$9:$M$1054,3,0), " ", VLOOKUP(D962,[2]EMPLEOS!$J$9:$M$1054,4,0)))</f>
        <v>CORREDOR OLAYA</v>
      </c>
      <c r="C962" s="7" t="str">
        <f>VLOOKUP(D962,[2]EMPLEOS!$J$9:$M$1054,2,0)</f>
        <v>JOSE EDUARDO</v>
      </c>
      <c r="D962" s="12">
        <v>1015412422</v>
      </c>
      <c r="E962" s="7" t="str">
        <f>VLOOKUP(VLOOKUP(D962,[1]Planta!$A$4:$AC$1049,16,0),[1]TipoVinculacion!$A$1:$C$6,3,0)</f>
        <v>Provisional</v>
      </c>
      <c r="F962" s="7" t="str">
        <f>VLOOKUP(D962,[1]Planta!$A$4:$AC$1049,8,0)</f>
        <v>ABOGADO</v>
      </c>
      <c r="G962" s="7" t="str">
        <f>IF(VLOOKUP(D962,[1]Planta!$A$4:$AC$1049,10,0)=0," ",VLOOKUP(D962,[1]Planta!$A$4:$AC$1049,10,0))</f>
        <v/>
      </c>
      <c r="H962" s="8">
        <f>VLOOKUP(VLOOKUP(D962,[1]Planta!$A$4:$AC$1049,4,0),[1]Cargos!$A$1:$K$33,6,0)</f>
        <v>3524263</v>
      </c>
      <c r="I962" s="9"/>
    </row>
    <row r="963" spans="1:9" ht="15" x14ac:dyDescent="0.2">
      <c r="A963" s="7" t="str">
        <f>VLOOKUP(D963,[1]Planta!$A$4:$AC$1049,4,0)</f>
        <v>PROFESIONAL UNIVERSITARIO 219 1</v>
      </c>
      <c r="B963" s="7" t="str">
        <f>TRIM(CONCATENATE(VLOOKUP(D963,[2]EMPLEOS!$J$9:$M$1054,3,0), " ", VLOOKUP(D963,[2]EMPLEOS!$J$9:$M$1054,4,0)))</f>
        <v>NIETO JIMENEZ</v>
      </c>
      <c r="C963" s="7" t="str">
        <f>VLOOKUP(D963,[2]EMPLEOS!$J$9:$M$1054,2,0)</f>
        <v>LUIS ERNESTO</v>
      </c>
      <c r="D963" s="12">
        <v>1015418781</v>
      </c>
      <c r="E963" s="7" t="str">
        <f>VLOOKUP(VLOOKUP(D963,[1]Planta!$A$4:$AC$1049,16,0),[1]TipoVinculacion!$A$1:$C$6,3,0)</f>
        <v>Provisional</v>
      </c>
      <c r="F963" s="7" t="str">
        <f>VLOOKUP(D963,[1]Planta!$A$4:$AC$1049,8,0)</f>
        <v>CONTADOR PUBLICO</v>
      </c>
      <c r="G963" s="7" t="str">
        <f>IF(VLOOKUP(D963,[1]Planta!$A$4:$AC$1049,10,0)=0," ",VLOOKUP(D963,[1]Planta!$A$4:$AC$1049,10,0))</f>
        <v xml:space="preserve"> </v>
      </c>
      <c r="H963" s="8">
        <f>VLOOKUP(VLOOKUP(D963,[1]Planta!$A$4:$AC$1049,4,0),[1]Cargos!$A$1:$K$33,6,0)</f>
        <v>3249703</v>
      </c>
      <c r="I963" s="9"/>
    </row>
    <row r="964" spans="1:9" ht="15" x14ac:dyDescent="0.2">
      <c r="A964" s="7" t="str">
        <f>VLOOKUP(D964,[1]Planta!$A$4:$AC$1049,4,0)</f>
        <v>TECNICO OPERATIVO 314 5</v>
      </c>
      <c r="B964" s="7" t="str">
        <f>TRIM(CONCATENATE(VLOOKUP(D964,[2]EMPLEOS!$J$9:$M$1054,3,0), " ", VLOOKUP(D964,[2]EMPLEOS!$J$9:$M$1054,4,0)))</f>
        <v>CAYCEDO PIEDRAHITA</v>
      </c>
      <c r="C964" s="7" t="str">
        <f>VLOOKUP(D964,[2]EMPLEOS!$J$9:$M$1054,2,0)</f>
        <v xml:space="preserve">LUIS FELIPE </v>
      </c>
      <c r="D964" s="12">
        <v>1015426763</v>
      </c>
      <c r="E964" s="7" t="str">
        <f>VLOOKUP(VLOOKUP(D964,[1]Planta!$A$4:$AC$1049,16,0),[1]TipoVinculacion!$A$1:$C$6,3,0)</f>
        <v>Provisional</v>
      </c>
      <c r="F964" s="7" t="str">
        <f>VLOOKUP(D964,[1]Planta!$A$4:$AC$1049,8,0)</f>
        <v>ECONOMISTA</v>
      </c>
      <c r="G964" s="7" t="str">
        <f>IF(VLOOKUP(D964,[1]Planta!$A$4:$AC$1049,10,0)=0," ",VLOOKUP(D964,[1]Planta!$A$4:$AC$1049,10,0))</f>
        <v xml:space="preserve"> </v>
      </c>
      <c r="H964" s="8">
        <f>VLOOKUP(VLOOKUP(D964,[1]Planta!$A$4:$AC$1049,4,0),[1]Cargos!$A$1:$K$33,6,0)</f>
        <v>2517786</v>
      </c>
      <c r="I964" s="9"/>
    </row>
    <row r="965" spans="1:9" ht="15" x14ac:dyDescent="0.2">
      <c r="A965" s="7" t="str">
        <f>VLOOKUP(D965,[1]Planta!$A$4:$AC$1049,4,0)</f>
        <v>TECNICO OPERATIVO 314 5</v>
      </c>
      <c r="B965" s="7" t="str">
        <f>TRIM(CONCATENATE(VLOOKUP(D965,[2]EMPLEOS!$J$9:$M$1054,3,0), " ", VLOOKUP(D965,[2]EMPLEOS!$J$9:$M$1054,4,0)))</f>
        <v>GORDILLO TEJADA</v>
      </c>
      <c r="C965" s="7" t="str">
        <f>VLOOKUP(D965,[2]EMPLEOS!$J$9:$M$1054,2,0)</f>
        <v>JOSE FELIPE</v>
      </c>
      <c r="D965" s="12">
        <v>1015430947</v>
      </c>
      <c r="E965" s="7" t="str">
        <f>VLOOKUP(VLOOKUP(D965,[1]Planta!$A$4:$AC$1049,16,0),[1]TipoVinculacion!$A$1:$C$6,3,0)</f>
        <v>Provisional</v>
      </c>
      <c r="F965" s="7" t="str">
        <f>VLOOKUP(D965,[1]Planta!$A$4:$AC$1049,8,0)</f>
        <v>8 SEMESTRES APROBADOS DE  DERECHO</v>
      </c>
      <c r="G965" s="7" t="str">
        <f>IF(VLOOKUP(D965,[1]Planta!$A$4:$AC$1049,10,0)=0," ",VLOOKUP(D965,[1]Planta!$A$4:$AC$1049,10,0))</f>
        <v xml:space="preserve"> </v>
      </c>
      <c r="H965" s="8">
        <f>VLOOKUP(VLOOKUP(D965,[1]Planta!$A$4:$AC$1049,4,0),[1]Cargos!$A$1:$K$33,6,0)</f>
        <v>2517786</v>
      </c>
      <c r="I965" s="9"/>
    </row>
    <row r="966" spans="1:9" ht="15" x14ac:dyDescent="0.2">
      <c r="A966" s="7" t="str">
        <f>VLOOKUP(D966,[1]Planta!$A$4:$AC$1049,4,0)</f>
        <v>TECNICO OPERATIVO 314 3</v>
      </c>
      <c r="B966" s="7" t="str">
        <f>TRIM(CONCATENATE(VLOOKUP(D966,[2]EMPLEOS!$J$9:$M$1054,3,0), " ", VLOOKUP(D966,[2]EMPLEOS!$J$9:$M$1054,4,0)))</f>
        <v>BOHORQUEZ DIAZ</v>
      </c>
      <c r="C966" s="7" t="str">
        <f>VLOOKUP(D966,[2]EMPLEOS!$J$9:$M$1054,2,0)</f>
        <v>CANDY MARLEY</v>
      </c>
      <c r="D966" s="12">
        <v>1015436912</v>
      </c>
      <c r="E966" s="7" t="str">
        <f>VLOOKUP(VLOOKUP(D966,[1]Planta!$A$4:$AC$1049,16,0),[1]TipoVinculacion!$A$1:$C$6,3,0)</f>
        <v>Provisional</v>
      </c>
      <c r="F966" s="7" t="str">
        <f>VLOOKUP(D966,[1]Planta!$A$4:$AC$1049,8,0)</f>
        <v>ESTD. TRABAJADORA SOCIAL</v>
      </c>
      <c r="G966" s="7" t="str">
        <f>IF(VLOOKUP(D966,[1]Planta!$A$4:$AC$1049,10,0)=0," ",VLOOKUP(D966,[1]Planta!$A$4:$AC$1049,10,0))</f>
        <v xml:space="preserve"> </v>
      </c>
      <c r="H966" s="8">
        <f>VLOOKUP(VLOOKUP(D966,[1]Planta!$A$4:$AC$1049,4,0),[1]Cargos!$A$1:$K$33,6,0)</f>
        <v>2367588</v>
      </c>
      <c r="I966" s="9"/>
    </row>
    <row r="967" spans="1:9" ht="15" x14ac:dyDescent="0.2">
      <c r="A967" s="7" t="str">
        <f>VLOOKUP(D967,[1]Planta!$A$4:$AC$1049,4,0)</f>
        <v>PROFESIONAL UNIVERSITARIO 219 3</v>
      </c>
      <c r="B967" s="7" t="str">
        <f>TRIM(CONCATENATE(VLOOKUP(D967,[2]EMPLEOS!$J$9:$M$1054,3,0), " ", VLOOKUP(D967,[2]EMPLEOS!$J$9:$M$1054,4,0)))</f>
        <v>TORRES ENRIQUEZ</v>
      </c>
      <c r="C967" s="7" t="str">
        <f>VLOOKUP(D967,[2]EMPLEOS!$J$9:$M$1054,2,0)</f>
        <v xml:space="preserve"> MARIA CAMILA</v>
      </c>
      <c r="D967" s="12">
        <v>1016026684</v>
      </c>
      <c r="E967" s="7" t="str">
        <f>VLOOKUP(VLOOKUP(D967,[1]Planta!$A$4:$AC$1049,16,0),[1]TipoVinculacion!$A$1:$C$6,3,0)</f>
        <v>Provisional</v>
      </c>
      <c r="F967" s="7" t="str">
        <f>VLOOKUP(D967,[1]Planta!$A$4:$AC$1049,8,0)</f>
        <v>ABOGADO</v>
      </c>
      <c r="G967" s="7" t="str">
        <f>IF(VLOOKUP(D967,[1]Planta!$A$4:$AC$1049,10,0)=0," ",VLOOKUP(D967,[1]Planta!$A$4:$AC$1049,10,0))</f>
        <v>CONTRATACION ESTATAL</v>
      </c>
      <c r="H967" s="8">
        <f>VLOOKUP(VLOOKUP(D967,[1]Planta!$A$4:$AC$1049,4,0),[1]Cargos!$A$1:$K$33,6,0)</f>
        <v>3524263</v>
      </c>
      <c r="I967" s="9"/>
    </row>
    <row r="968" spans="1:9" ht="15" x14ac:dyDescent="0.2">
      <c r="A968" s="7" t="str">
        <f>VLOOKUP(D968,[1]Planta!$A$4:$AC$1049,4,0)</f>
        <v>TECNICO OPERATIVO 314 3</v>
      </c>
      <c r="B968" s="7" t="str">
        <f>TRIM(CONCATENATE(VLOOKUP(D968,[2]EMPLEOS!$J$9:$M$1054,3,0), " ", VLOOKUP(D968,[2]EMPLEOS!$J$9:$M$1054,4,0)))</f>
        <v>SALAZAR CASTILLO</v>
      </c>
      <c r="C968" s="7" t="str">
        <f>VLOOKUP(D968,[2]EMPLEOS!$J$9:$M$1054,2,0)</f>
        <v>DANIELA PAOLA</v>
      </c>
      <c r="D968" s="12">
        <v>1016055165</v>
      </c>
      <c r="E968" s="7" t="str">
        <f>VLOOKUP(VLOOKUP(D968,[1]Planta!$A$4:$AC$1049,16,0),[1]TipoVinculacion!$A$1:$C$6,3,0)</f>
        <v>Provisional</v>
      </c>
      <c r="F968" s="7" t="str">
        <f>VLOOKUP(D968,[1]Planta!$A$4:$AC$1049,8,0)</f>
        <v>ADMINISTRADOR DE EMPRESAS TURISTICAS Y HOTELERAS</v>
      </c>
      <c r="G968" s="7" t="str">
        <f>IF(VLOOKUP(D968,[1]Planta!$A$4:$AC$1049,10,0)=0," ",VLOOKUP(D968,[1]Planta!$A$4:$AC$1049,10,0))</f>
        <v/>
      </c>
      <c r="H968" s="8">
        <f>VLOOKUP(VLOOKUP(D968,[1]Planta!$A$4:$AC$1049,4,0),[1]Cargos!$A$1:$K$33,6,0)</f>
        <v>2367588</v>
      </c>
      <c r="I968" s="9"/>
    </row>
    <row r="969" spans="1:9" ht="15" x14ac:dyDescent="0.2">
      <c r="A969" s="7" t="str">
        <f>VLOOKUP(D969,[1]Planta!$A$4:$AC$1049,4,0)</f>
        <v>PROFESIONAL UNIVERSITARIO 219 1</v>
      </c>
      <c r="B969" s="7" t="str">
        <f>TRIM(CONCATENATE(VLOOKUP(D969,[2]EMPLEOS!$J$9:$M$1054,3,0), " ", VLOOKUP(D969,[2]EMPLEOS!$J$9:$M$1054,4,0)))</f>
        <v>TORRES BARON</v>
      </c>
      <c r="C969" s="7" t="str">
        <f>VLOOKUP(D969,[2]EMPLEOS!$J$9:$M$1054,2,0)</f>
        <v>JAVIER FERNANDO</v>
      </c>
      <c r="D969" s="12">
        <v>1018409885</v>
      </c>
      <c r="E969" s="7" t="str">
        <f>VLOOKUP(VLOOKUP(D969,[1]Planta!$A$4:$AC$1049,16,0),[1]TipoVinculacion!$A$1:$C$6,3,0)</f>
        <v>Provisional</v>
      </c>
      <c r="F969" s="7" t="str">
        <f>VLOOKUP(D969,[1]Planta!$A$4:$AC$1049,8,0)</f>
        <v>ADMINISTRADOR DE EMPRESAS</v>
      </c>
      <c r="G969" s="7" t="str">
        <f>IF(VLOOKUP(D969,[1]Planta!$A$4:$AC$1049,10,0)=0," ",VLOOKUP(D969,[1]Planta!$A$4:$AC$1049,10,0))</f>
        <v xml:space="preserve"> </v>
      </c>
      <c r="H969" s="8">
        <f>VLOOKUP(VLOOKUP(D969,[1]Planta!$A$4:$AC$1049,4,0),[1]Cargos!$A$1:$K$33,6,0)</f>
        <v>3249703</v>
      </c>
      <c r="I969" s="9"/>
    </row>
    <row r="970" spans="1:9" ht="15" x14ac:dyDescent="0.2">
      <c r="A970" s="7" t="str">
        <f>VLOOKUP(D970,[1]Planta!$A$4:$AC$1049,4,0)</f>
        <v>PROFESIONAL ESPECIALIZADO 222 7</v>
      </c>
      <c r="B970" s="7" t="str">
        <f>TRIM(CONCATENATE(VLOOKUP(D970,[2]EMPLEOS!$J$9:$M$1054,3,0), " ", VLOOKUP(D970,[2]EMPLEOS!$J$9:$M$1054,4,0)))</f>
        <v>ANGEL ROMERO</v>
      </c>
      <c r="C970" s="7" t="str">
        <f>VLOOKUP(D970,[2]EMPLEOS!$J$9:$M$1054,2,0)</f>
        <v>ZULMA CAROLINA</v>
      </c>
      <c r="D970" s="12">
        <v>1018409948</v>
      </c>
      <c r="E970" s="7" t="str">
        <f>VLOOKUP(VLOOKUP(D970,[1]Planta!$A$4:$AC$1049,16,0),[1]TipoVinculacion!$A$1:$C$6,3,0)</f>
        <v>Carrera Administrativa</v>
      </c>
      <c r="F970" s="7" t="str">
        <f>VLOOKUP(D970,[1]Planta!$A$4:$AC$1049,8,0)</f>
        <v>INGENIERO BIOMEDICA</v>
      </c>
      <c r="G970" s="7" t="str">
        <f>IF(VLOOKUP(D970,[1]Planta!$A$4:$AC$1049,10,0)=0," ",VLOOKUP(D970,[1]Planta!$A$4:$AC$1049,10,0))</f>
        <v>GERENCIA HOSPITALARIA</v>
      </c>
      <c r="H970" s="8">
        <f>VLOOKUP(VLOOKUP(D970,[1]Planta!$A$4:$AC$1049,4,0),[1]Cargos!$A$1:$K$33,6,0)</f>
        <v>4143561</v>
      </c>
      <c r="I970" s="9"/>
    </row>
    <row r="971" spans="1:9" ht="15" x14ac:dyDescent="0.2">
      <c r="A971" s="7" t="str">
        <f>VLOOKUP(D971,[1]Planta!$A$4:$AC$1049,4,0)</f>
        <v>GERENTE 039 2</v>
      </c>
      <c r="B971" s="7" t="str">
        <f>TRIM(CONCATENATE(VLOOKUP(D971,[2]EMPLEOS!$J$9:$M$1054,3,0), " ", VLOOKUP(D971,[2]EMPLEOS!$J$9:$M$1054,4,0)))</f>
        <v>ALFONSO VILLAREAL</v>
      </c>
      <c r="C971" s="7" t="str">
        <f>VLOOKUP(D971,[2]EMPLEOS!$J$9:$M$1054,2,0)</f>
        <v>DIANA CAROLINA</v>
      </c>
      <c r="D971" s="12">
        <v>1018417407</v>
      </c>
      <c r="E971" s="7" t="str">
        <f>VLOOKUP(VLOOKUP(D971,[1]Planta!$A$4:$AC$1049,16,0),[1]TipoVinculacion!$A$1:$C$6,3,0)</f>
        <v>Libre Nombramiento y Remoción</v>
      </c>
      <c r="F971" s="7" t="str">
        <f>VLOOKUP(D971,[1]Planta!$A$4:$AC$1049,8,0)</f>
        <v>ABOGADO</v>
      </c>
      <c r="G971" s="7" t="str">
        <f>IF(VLOOKUP(D971,[1]Planta!$A$4:$AC$1049,10,0)=0," ",VLOOKUP(D971,[1]Planta!$A$4:$AC$1049,10,0))</f>
        <v>DERECHO ADMINISTRATIVO</v>
      </c>
      <c r="H971" s="8">
        <f>VLOOKUP(VLOOKUP(D971,[1]Planta!$A$4:$AC$1049,4,0),[1]Cargos!$A$1:$K$33,6,0)</f>
        <v>6823634</v>
      </c>
      <c r="I971" s="9"/>
    </row>
    <row r="972" spans="1:9" ht="15" x14ac:dyDescent="0.2">
      <c r="A972" s="7" t="str">
        <f>VLOOKUP(D972,[1]Planta!$A$4:$AC$1049,4,0)</f>
        <v>PROFESIONAL UNIVERSITARIO 219 3</v>
      </c>
      <c r="B972" s="7" t="str">
        <f>TRIM(CONCATENATE(VLOOKUP(D972,[2]EMPLEOS!$J$9:$M$1054,3,0), " ", VLOOKUP(D972,[2]EMPLEOS!$J$9:$M$1054,4,0)))</f>
        <v>CHONA LONDOÑO</v>
      </c>
      <c r="C972" s="7" t="str">
        <f>VLOOKUP(D972,[2]EMPLEOS!$J$9:$M$1054,2,0)</f>
        <v>SEBASTIAN</v>
      </c>
      <c r="D972" s="12">
        <v>1018420316</v>
      </c>
      <c r="E972" s="7" t="str">
        <f>VLOOKUP(VLOOKUP(D972,[1]Planta!$A$4:$AC$1049,16,0),[1]TipoVinculacion!$A$1:$C$6,3,0)</f>
        <v>Provisional</v>
      </c>
      <c r="F972" s="7" t="str">
        <f>VLOOKUP(D972,[1]Planta!$A$4:$AC$1049,8,0)</f>
        <v>ADMINISTRADOR DE EMPRESAS</v>
      </c>
      <c r="G972" s="7" t="str">
        <f>IF(VLOOKUP(D972,[1]Planta!$A$4:$AC$1049,10,0)=0," ",VLOOKUP(D972,[1]Planta!$A$4:$AC$1049,10,0))</f>
        <v/>
      </c>
      <c r="H972" s="8">
        <f>VLOOKUP(VLOOKUP(D972,[1]Planta!$A$4:$AC$1049,4,0),[1]Cargos!$A$1:$K$33,6,0)</f>
        <v>3524263</v>
      </c>
      <c r="I972" s="9"/>
    </row>
    <row r="973" spans="1:9" ht="15" x14ac:dyDescent="0.2">
      <c r="A973" s="7" t="str">
        <f>VLOOKUP(D973,[1]Planta!$A$4:$AC$1049,4,0)</f>
        <v>PROFESIONAL UNIVERSITARIO 219 3</v>
      </c>
      <c r="B973" s="7" t="str">
        <f>TRIM(CONCATENATE(VLOOKUP(D973,[2]EMPLEOS!$J$9:$M$1054,3,0), " ", VLOOKUP(D973,[2]EMPLEOS!$J$9:$M$1054,4,0)))</f>
        <v>GUZMAN ALBADAN</v>
      </c>
      <c r="C973" s="7" t="str">
        <f>VLOOKUP(D973,[2]EMPLEOS!$J$9:$M$1054,2,0)</f>
        <v>DANIELLA</v>
      </c>
      <c r="D973" s="12">
        <v>1018421677</v>
      </c>
      <c r="E973" s="7" t="str">
        <f>VLOOKUP(VLOOKUP(D973,[1]Planta!$A$4:$AC$1049,16,0),[1]TipoVinculacion!$A$1:$C$6,3,0)</f>
        <v>Provisional</v>
      </c>
      <c r="F973" s="7" t="str">
        <f>VLOOKUP(D973,[1]Planta!$A$4:$AC$1049,8,0)</f>
        <v>ABOGADO</v>
      </c>
      <c r="G973" s="7" t="str">
        <f>IF(VLOOKUP(D973,[1]Planta!$A$4:$AC$1049,10,0)=0," ",VLOOKUP(D973,[1]Planta!$A$4:$AC$1049,10,0))</f>
        <v/>
      </c>
      <c r="H973" s="8">
        <f>VLOOKUP(VLOOKUP(D973,[1]Planta!$A$4:$AC$1049,4,0),[1]Cargos!$A$1:$K$33,6,0)</f>
        <v>3524263</v>
      </c>
      <c r="I973" s="9"/>
    </row>
    <row r="974" spans="1:9" ht="15" x14ac:dyDescent="0.2">
      <c r="A974" s="7" t="str">
        <f>VLOOKUP(D974,[1]Planta!$A$4:$AC$1049,4,0)</f>
        <v>AUXILIAR DE SERVICIOS GENERALES 470 1</v>
      </c>
      <c r="B974" s="7" t="str">
        <f>TRIM(CONCATENATE(VLOOKUP(D974,[2]EMPLEOS!$J$9:$M$1054,3,0), " ", VLOOKUP(D974,[2]EMPLEOS!$J$9:$M$1054,4,0)))</f>
        <v>SILVA OSPINO</v>
      </c>
      <c r="C974" s="7" t="str">
        <f>VLOOKUP(D974,[2]EMPLEOS!$J$9:$M$1054,2,0)</f>
        <v xml:space="preserve"> MARITZA</v>
      </c>
      <c r="D974" s="12">
        <v>1018422115</v>
      </c>
      <c r="E974" s="7" t="str">
        <f>VLOOKUP(VLOOKUP(D974,[1]Planta!$A$4:$AC$1049,16,0),[1]TipoVinculacion!$A$1:$C$6,3,0)</f>
        <v>Provisional</v>
      </c>
      <c r="F974" s="7" t="str">
        <f>VLOOKUP(D974,[1]Planta!$A$4:$AC$1049,8,0)</f>
        <v>BACHILLER ACADEMICO</v>
      </c>
      <c r="G974" s="7" t="str">
        <f>IF(VLOOKUP(D974,[1]Planta!$A$4:$AC$1049,10,0)=0," ",VLOOKUP(D974,[1]Planta!$A$4:$AC$1049,10,0))</f>
        <v xml:space="preserve"> </v>
      </c>
      <c r="H974" s="8">
        <f>VLOOKUP(VLOOKUP(D974,[1]Planta!$A$4:$AC$1049,4,0),[1]Cargos!$A$1:$K$33,6,0)</f>
        <v>1318487</v>
      </c>
      <c r="I974" s="9"/>
    </row>
    <row r="975" spans="1:9" ht="15" x14ac:dyDescent="0.2">
      <c r="A975" s="7" t="str">
        <f>VLOOKUP(D975,[1]Planta!$A$4:$AC$1049,4,0)</f>
        <v>PROFESIONAL UNIVERSITARIO 219 3</v>
      </c>
      <c r="B975" s="7" t="str">
        <f>TRIM(CONCATENATE(VLOOKUP(D975,[2]EMPLEOS!$J$9:$M$1054,3,0), " ", VLOOKUP(D975,[2]EMPLEOS!$J$9:$M$1054,4,0)))</f>
        <v>MONCADA BARBOSA</v>
      </c>
      <c r="C975" s="7" t="str">
        <f>VLOOKUP(D975,[2]EMPLEOS!$J$9:$M$1054,2,0)</f>
        <v>GABRIEL JOSE</v>
      </c>
      <c r="D975" s="12">
        <v>1018459400</v>
      </c>
      <c r="E975" s="7" t="str">
        <f>VLOOKUP(VLOOKUP(D975,[1]Planta!$A$4:$AC$1049,16,0),[1]TipoVinculacion!$A$1:$C$6,3,0)</f>
        <v>Provisional</v>
      </c>
      <c r="F975" s="7" t="str">
        <f>VLOOKUP(D975,[1]Planta!$A$4:$AC$1049,8,0)</f>
        <v>ABOGADO</v>
      </c>
      <c r="G975" s="7" t="str">
        <f>IF(VLOOKUP(D975,[1]Planta!$A$4:$AC$1049,10,0)=0," ",VLOOKUP(D975,[1]Planta!$A$4:$AC$1049,10,0))</f>
        <v/>
      </c>
      <c r="H975" s="8">
        <f>VLOOKUP(VLOOKUP(D975,[1]Planta!$A$4:$AC$1049,4,0),[1]Cargos!$A$1:$K$33,6,0)</f>
        <v>3524263</v>
      </c>
      <c r="I975" s="9"/>
    </row>
    <row r="976" spans="1:9" ht="15" x14ac:dyDescent="0.2">
      <c r="A976" s="7" t="str">
        <f>VLOOKUP(D976,[1]Planta!$A$4:$AC$1049,4,0)</f>
        <v>TECNICO OPERATIVO 314 3</v>
      </c>
      <c r="B976" s="7" t="str">
        <f>TRIM(CONCATENATE(VLOOKUP(D976,[2]EMPLEOS!$J$9:$M$1054,3,0), " ", VLOOKUP(D976,[2]EMPLEOS!$J$9:$M$1054,4,0)))</f>
        <v>QUILINDO ORTEGA</v>
      </c>
      <c r="C976" s="7" t="str">
        <f>VLOOKUP(D976,[2]EMPLEOS!$J$9:$M$1054,2,0)</f>
        <v>ANDERSON FERNANDO</v>
      </c>
      <c r="D976" s="12">
        <v>1018468345</v>
      </c>
      <c r="E976" s="7" t="str">
        <f>VLOOKUP(VLOOKUP(D976,[1]Planta!$A$4:$AC$1049,16,0),[1]TipoVinculacion!$A$1:$C$6,3,0)</f>
        <v>Provisional</v>
      </c>
      <c r="F976" s="7" t="str">
        <f>VLOOKUP(D976,[1]Planta!$A$4:$AC$1049,8,0)</f>
        <v>ESTUDIANTE DE ADMINISTRACION PUBLICA</v>
      </c>
      <c r="G976" s="7" t="str">
        <f>IF(VLOOKUP(D976,[1]Planta!$A$4:$AC$1049,10,0)=0," ",VLOOKUP(D976,[1]Planta!$A$4:$AC$1049,10,0))</f>
        <v/>
      </c>
      <c r="H976" s="8">
        <f>VLOOKUP(VLOOKUP(D976,[1]Planta!$A$4:$AC$1049,4,0),[1]Cargos!$A$1:$K$33,6,0)</f>
        <v>2367588</v>
      </c>
      <c r="I976" s="9"/>
    </row>
    <row r="977" spans="1:9" ht="15" x14ac:dyDescent="0.2">
      <c r="A977" s="7" t="str">
        <f>VLOOKUP(D977,[1]Planta!$A$4:$AC$1049,4,0)</f>
        <v>AUXILIAR DE SERVICIOS GENERALES 470 1</v>
      </c>
      <c r="B977" s="7" t="str">
        <f>TRIM(CONCATENATE(VLOOKUP(D977,[2]EMPLEOS!$J$9:$M$1054,3,0), " ", VLOOKUP(D977,[2]EMPLEOS!$J$9:$M$1054,4,0)))</f>
        <v>CARDENAS PINZON</v>
      </c>
      <c r="C977" s="7" t="str">
        <f>VLOOKUP(D977,[2]EMPLEOS!$J$9:$M$1054,2,0)</f>
        <v>AGUEDA</v>
      </c>
      <c r="D977" s="12">
        <v>1019002562</v>
      </c>
      <c r="E977" s="7" t="str">
        <f>VLOOKUP(VLOOKUP(D977,[1]Planta!$A$4:$AC$1049,16,0),[1]TipoVinculacion!$A$1:$C$6,3,0)</f>
        <v>Provisional</v>
      </c>
      <c r="F977" s="7" t="str">
        <f>VLOOKUP(D977,[1]Planta!$A$4:$AC$1049,8,0)</f>
        <v>BACHILLER</v>
      </c>
      <c r="G977" s="7" t="str">
        <f>IF(VLOOKUP(D977,[1]Planta!$A$4:$AC$1049,10,0)=0," ",VLOOKUP(D977,[1]Planta!$A$4:$AC$1049,10,0))</f>
        <v/>
      </c>
      <c r="H977" s="8">
        <f>VLOOKUP(VLOOKUP(D977,[1]Planta!$A$4:$AC$1049,4,0),[1]Cargos!$A$1:$K$33,6,0)</f>
        <v>1318487</v>
      </c>
      <c r="I977" s="9"/>
    </row>
    <row r="978" spans="1:9" ht="15" x14ac:dyDescent="0.2">
      <c r="A978" s="7" t="str">
        <f>VLOOKUP(D978,[1]Planta!$A$4:$AC$1049,4,0)</f>
        <v>PROFESIONAL UNIVERSITARIO 219 3</v>
      </c>
      <c r="B978" s="7" t="str">
        <f>TRIM(CONCATENATE(VLOOKUP(D978,[2]EMPLEOS!$J$9:$M$1054,3,0), " ", VLOOKUP(D978,[2]EMPLEOS!$J$9:$M$1054,4,0)))</f>
        <v>ARCINIEGAS ROJAS</v>
      </c>
      <c r="C978" s="7" t="str">
        <f>VLOOKUP(D978,[2]EMPLEOS!$J$9:$M$1054,2,0)</f>
        <v>CAMILO ANDRES</v>
      </c>
      <c r="D978" s="12">
        <v>1019020172</v>
      </c>
      <c r="E978" s="7" t="str">
        <f>VLOOKUP(VLOOKUP(D978,[1]Planta!$A$4:$AC$1049,16,0),[1]TipoVinculacion!$A$1:$C$6,3,0)</f>
        <v>Provisional</v>
      </c>
      <c r="F978" s="7" t="str">
        <f>VLOOKUP(D978,[1]Planta!$A$4:$AC$1049,8,0)</f>
        <v>ABOGADO</v>
      </c>
      <c r="G978" s="7" t="str">
        <f>IF(VLOOKUP(D978,[1]Planta!$A$4:$AC$1049,10,0)=0," ",VLOOKUP(D978,[1]Planta!$A$4:$AC$1049,10,0))</f>
        <v>MG. EN DERECHO PRIVADO PATRIMONIAL</v>
      </c>
      <c r="H978" s="8">
        <f>VLOOKUP(VLOOKUP(D978,[1]Planta!$A$4:$AC$1049,4,0),[1]Cargos!$A$1:$K$33,6,0)</f>
        <v>3524263</v>
      </c>
      <c r="I978" s="9"/>
    </row>
    <row r="979" spans="1:9" ht="15" x14ac:dyDescent="0.2">
      <c r="A979" s="7" t="str">
        <f>VLOOKUP(D979,[1]Planta!$A$4:$AC$1049,4,0)</f>
        <v>PROFESIONAL UNIVERSITARIO 219 3</v>
      </c>
      <c r="B979" s="7" t="str">
        <f>TRIM(CONCATENATE(VLOOKUP(D979,[2]EMPLEOS!$J$9:$M$1054,3,0), " ", VLOOKUP(D979,[2]EMPLEOS!$J$9:$M$1054,4,0)))</f>
        <v>TIBOCHA GALVIS</v>
      </c>
      <c r="C979" s="7" t="str">
        <f>VLOOKUP(D979,[2]EMPLEOS!$J$9:$M$1054,2,0)</f>
        <v>ANGELA PAOLA</v>
      </c>
      <c r="D979" s="12">
        <v>1019033904</v>
      </c>
      <c r="E979" s="7" t="str">
        <f>VLOOKUP(VLOOKUP(D979,[1]Planta!$A$4:$AC$1049,16,0),[1]TipoVinculacion!$A$1:$C$6,3,0)</f>
        <v>Provisional</v>
      </c>
      <c r="F979" s="7" t="str">
        <f>VLOOKUP(D979,[1]Planta!$A$4:$AC$1049,8,0)</f>
        <v>INGENIERO INDUSTRIAL</v>
      </c>
      <c r="G979" s="7" t="str">
        <f>IF(VLOOKUP(D979,[1]Planta!$A$4:$AC$1049,10,0)=0," ",VLOOKUP(D979,[1]Planta!$A$4:$AC$1049,10,0))</f>
        <v/>
      </c>
      <c r="H979" s="8">
        <f>VLOOKUP(VLOOKUP(D979,[1]Planta!$A$4:$AC$1049,4,0),[1]Cargos!$A$1:$K$33,6,0)</f>
        <v>3524263</v>
      </c>
      <c r="I979" s="9"/>
    </row>
    <row r="980" spans="1:9" ht="15" x14ac:dyDescent="0.2">
      <c r="A980" s="7" t="str">
        <f>VLOOKUP(D980,[1]Planta!$A$4:$AC$1049,4,0)</f>
        <v>PROFESIONAL UNIVERSITARIO 219 3</v>
      </c>
      <c r="B980" s="7" t="str">
        <f>TRIM(CONCATENATE(VLOOKUP(D980,[2]EMPLEOS!$J$9:$M$1054,3,0), " ", VLOOKUP(D980,[2]EMPLEOS!$J$9:$M$1054,4,0)))</f>
        <v>LIZARAZO REINA</v>
      </c>
      <c r="C980" s="7" t="str">
        <f>VLOOKUP(D980,[2]EMPLEOS!$J$9:$M$1054,2,0)</f>
        <v>NATALIA MARCELA</v>
      </c>
      <c r="D980" s="12">
        <v>1019048751</v>
      </c>
      <c r="E980" s="7" t="str">
        <f>VLOOKUP(VLOOKUP(D980,[1]Planta!$A$4:$AC$1049,16,0),[1]TipoVinculacion!$A$1:$C$6,3,0)</f>
        <v>Provisional</v>
      </c>
      <c r="F980" s="7" t="str">
        <f>VLOOKUP(D980,[1]Planta!$A$4:$AC$1049,8,0)</f>
        <v>ABOGADO</v>
      </c>
      <c r="G980" s="7" t="str">
        <f>IF(VLOOKUP(D980,[1]Planta!$A$4:$AC$1049,10,0)=0," ",VLOOKUP(D980,[1]Planta!$A$4:$AC$1049,10,0))</f>
        <v/>
      </c>
      <c r="H980" s="8">
        <f>VLOOKUP(VLOOKUP(D980,[1]Planta!$A$4:$AC$1049,4,0),[1]Cargos!$A$1:$K$33,6,0)</f>
        <v>3524263</v>
      </c>
      <c r="I980" s="9"/>
    </row>
    <row r="981" spans="1:9" ht="15" x14ac:dyDescent="0.2">
      <c r="A981" s="7" t="str">
        <f>VLOOKUP(D981,[1]Planta!$A$4:$AC$1049,4,0)</f>
        <v>DIRECTOR TECNICO 009 4</v>
      </c>
      <c r="B981" s="7" t="str">
        <f>TRIM(CONCATENATE(VLOOKUP(D981,[2]EMPLEOS!$J$9:$M$1054,3,0), " ", VLOOKUP(D981,[2]EMPLEOS!$J$9:$M$1054,4,0)))</f>
        <v>RODADO YATE</v>
      </c>
      <c r="C981" s="7" t="str">
        <f>VLOOKUP(D981,[2]EMPLEOS!$J$9:$M$1054,2,0)</f>
        <v>GRACE SMITH</v>
      </c>
      <c r="D981" s="12">
        <v>1020715735</v>
      </c>
      <c r="E981" s="7" t="str">
        <f>VLOOKUP(VLOOKUP(D981,[1]Planta!$A$4:$AC$1049,16,0),[1]TipoVinculacion!$A$1:$C$6,3,0)</f>
        <v>Libre Nombramiento y Remoción</v>
      </c>
      <c r="F981" s="7" t="str">
        <f>VLOOKUP(D981,[1]Planta!$A$4:$AC$1049,8,0)</f>
        <v>ADMINISTRADOR PUBLICO</v>
      </c>
      <c r="G981" s="7" t="str">
        <f>IF(VLOOKUP(D981,[1]Planta!$A$4:$AC$1049,10,0)=0," ",VLOOKUP(D981,[1]Planta!$A$4:$AC$1049,10,0))</f>
        <v/>
      </c>
      <c r="H981" s="8">
        <f>VLOOKUP(VLOOKUP(D981,[1]Planta!$A$4:$AC$1049,4,0),[1]Cargos!$A$1:$K$33,6,0)</f>
        <v>7193247</v>
      </c>
      <c r="I981" s="9"/>
    </row>
    <row r="982" spans="1:9" ht="15" x14ac:dyDescent="0.2">
      <c r="A982" s="7" t="str">
        <f>VLOOKUP(D982,[1]Planta!$A$4:$AC$1049,4,0)</f>
        <v>PROFESIONAL UNIVERSITARIO 219 3</v>
      </c>
      <c r="B982" s="7" t="str">
        <f>TRIM(CONCATENATE(VLOOKUP(D982,[2]EMPLEOS!$J$9:$M$1054,3,0), " ", VLOOKUP(D982,[2]EMPLEOS!$J$9:$M$1054,4,0)))</f>
        <v>RIVERA ORTEGON</v>
      </c>
      <c r="C982" s="7" t="str">
        <f>VLOOKUP(D982,[2]EMPLEOS!$J$9:$M$1054,2,0)</f>
        <v>JUAN PABLO</v>
      </c>
      <c r="D982" s="12">
        <v>1020723582</v>
      </c>
      <c r="E982" s="7" t="str">
        <f>VLOOKUP(VLOOKUP(D982,[1]Planta!$A$4:$AC$1049,16,0),[1]TipoVinculacion!$A$1:$C$6,3,0)</f>
        <v>Provisional</v>
      </c>
      <c r="F982" s="7" t="str">
        <f>VLOOKUP(D982,[1]Planta!$A$4:$AC$1049,8,0)</f>
        <v>ABOGADO</v>
      </c>
      <c r="G982" s="7" t="str">
        <f>IF(VLOOKUP(D982,[1]Planta!$A$4:$AC$1049,10,0)=0," ",VLOOKUP(D982,[1]Planta!$A$4:$AC$1049,10,0))</f>
        <v>DERECHO ADMINISTRATIVO</v>
      </c>
      <c r="H982" s="8">
        <f>VLOOKUP(VLOOKUP(D982,[1]Planta!$A$4:$AC$1049,4,0),[1]Cargos!$A$1:$K$33,6,0)</f>
        <v>3524263</v>
      </c>
      <c r="I982" s="9"/>
    </row>
    <row r="983" spans="1:9" ht="15" x14ac:dyDescent="0.2">
      <c r="A983" s="7" t="str">
        <f>VLOOKUP(D983,[1]Planta!$A$4:$AC$1049,4,0)</f>
        <v>TECNICO OPERATIVO 314 5</v>
      </c>
      <c r="B983" s="7" t="str">
        <f>TRIM(CONCATENATE(VLOOKUP(D983,[2]EMPLEOS!$J$9:$M$1054,3,0), " ", VLOOKUP(D983,[2]EMPLEOS!$J$9:$M$1054,4,0)))</f>
        <v>RAMIREZ RAMOS</v>
      </c>
      <c r="C983" s="7" t="str">
        <f>VLOOKUP(D983,[2]EMPLEOS!$J$9:$M$1054,2,0)</f>
        <v>ANDRES MAURICIO</v>
      </c>
      <c r="D983" s="12">
        <v>1022327845</v>
      </c>
      <c r="E983" s="7" t="str">
        <f>VLOOKUP(VLOOKUP(D983,[1]Planta!$A$4:$AC$1049,16,0),[1]TipoVinculacion!$A$1:$C$6,3,0)</f>
        <v>Provisional</v>
      </c>
      <c r="F983" s="7" t="str">
        <f>VLOOKUP(D983,[1]Planta!$A$4:$AC$1049,8,0)</f>
        <v>9 SEMESTRES DE COMUNICACIÓN SOCIAL</v>
      </c>
      <c r="G983" s="7" t="str">
        <f>IF(VLOOKUP(D983,[1]Planta!$A$4:$AC$1049,10,0)=0," ",VLOOKUP(D983,[1]Planta!$A$4:$AC$1049,10,0))</f>
        <v/>
      </c>
      <c r="H983" s="8">
        <f>VLOOKUP(VLOOKUP(D983,[1]Planta!$A$4:$AC$1049,4,0),[1]Cargos!$A$1:$K$33,6,0)</f>
        <v>2517786</v>
      </c>
      <c r="I983" s="9"/>
    </row>
    <row r="984" spans="1:9" ht="15" x14ac:dyDescent="0.2">
      <c r="A984" s="7" t="str">
        <f>VLOOKUP(D984,[1]Planta!$A$4:$AC$1049,4,0)</f>
        <v>TECNICO OPERATIVO 314 3</v>
      </c>
      <c r="B984" s="7" t="str">
        <f>TRIM(CONCATENATE(VLOOKUP(D984,[2]EMPLEOS!$J$9:$M$1054,3,0), " ", VLOOKUP(D984,[2]EMPLEOS!$J$9:$M$1054,4,0)))</f>
        <v>GONZALEZ BARRERO</v>
      </c>
      <c r="C984" s="7" t="str">
        <f>VLOOKUP(D984,[2]EMPLEOS!$J$9:$M$1054,2,0)</f>
        <v xml:space="preserve"> CARLOS EDUARDO</v>
      </c>
      <c r="D984" s="12">
        <v>1022366882</v>
      </c>
      <c r="E984" s="7" t="str">
        <f>VLOOKUP(VLOOKUP(D984,[1]Planta!$A$4:$AC$1049,16,0),[1]TipoVinculacion!$A$1:$C$6,3,0)</f>
        <v>Provisional</v>
      </c>
      <c r="F984" s="7" t="str">
        <f>VLOOKUP(D984,[1]Planta!$A$4:$AC$1049,8,0)</f>
        <v>TECNICO PROFESIONAL EN DISEÑO GRAFICO</v>
      </c>
      <c r="G984" s="7" t="str">
        <f>IF(VLOOKUP(D984,[1]Planta!$A$4:$AC$1049,10,0)=0," ",VLOOKUP(D984,[1]Planta!$A$4:$AC$1049,10,0))</f>
        <v/>
      </c>
      <c r="H984" s="8">
        <f>VLOOKUP(VLOOKUP(D984,[1]Planta!$A$4:$AC$1049,4,0),[1]Cargos!$A$1:$K$33,6,0)</f>
        <v>2367588</v>
      </c>
      <c r="I984" s="9"/>
    </row>
    <row r="985" spans="1:9" ht="15" x14ac:dyDescent="0.2">
      <c r="A985" s="7" t="str">
        <f>VLOOKUP(D985,[1]Planta!$A$4:$AC$1049,4,0)</f>
        <v>TECNICO OPERATIVO 314 3</v>
      </c>
      <c r="B985" s="7" t="str">
        <f>TRIM(CONCATENATE(VLOOKUP(D985,[2]EMPLEOS!$J$9:$M$1054,3,0), " ", VLOOKUP(D985,[2]EMPLEOS!$J$9:$M$1054,4,0)))</f>
        <v>RODRIGUEZ MALUCHE</v>
      </c>
      <c r="C985" s="7" t="str">
        <f>VLOOKUP(D985,[2]EMPLEOS!$J$9:$M$1054,2,0)</f>
        <v>BRAHIAN LEONARDO</v>
      </c>
      <c r="D985" s="12">
        <v>1022401363</v>
      </c>
      <c r="E985" s="7" t="str">
        <f>VLOOKUP(VLOOKUP(D985,[1]Planta!$A$4:$AC$1049,16,0),[1]TipoVinculacion!$A$1:$C$6,3,0)</f>
        <v>Provisional</v>
      </c>
      <c r="F985" s="7" t="str">
        <f>VLOOKUP(D985,[1]Planta!$A$4:$AC$1049,8,0)</f>
        <v>ESTUDIANTE DE DERECHO</v>
      </c>
      <c r="G985" s="7" t="str">
        <f>IF(VLOOKUP(D985,[1]Planta!$A$4:$AC$1049,10,0)=0," ",VLOOKUP(D985,[1]Planta!$A$4:$AC$1049,10,0))</f>
        <v/>
      </c>
      <c r="H985" s="8">
        <f>VLOOKUP(VLOOKUP(D985,[1]Planta!$A$4:$AC$1049,4,0),[1]Cargos!$A$1:$K$33,6,0)</f>
        <v>2367588</v>
      </c>
      <c r="I985" s="9"/>
    </row>
    <row r="986" spans="1:9" ht="15" x14ac:dyDescent="0.2">
      <c r="A986" s="7" t="str">
        <f>VLOOKUP(D986,[1]Planta!$A$4:$AC$1049,4,0)</f>
        <v>AUXILIAR DE SERVICIOS GENERALES 470 1</v>
      </c>
      <c r="B986" s="7" t="str">
        <f>TRIM(CONCATENATE(VLOOKUP(D986,[2]EMPLEOS!$J$9:$M$1054,3,0), " ", VLOOKUP(D986,[2]EMPLEOS!$J$9:$M$1054,4,0)))</f>
        <v>POBLADOR UYABAN</v>
      </c>
      <c r="C986" s="7" t="str">
        <f>VLOOKUP(D986,[2]EMPLEOS!$J$9:$M$1054,2,0)</f>
        <v>CAROLINA</v>
      </c>
      <c r="D986" s="12">
        <v>1022928039</v>
      </c>
      <c r="E986" s="7" t="str">
        <f>VLOOKUP(VLOOKUP(D986,[1]Planta!$A$4:$AC$1049,16,0),[1]TipoVinculacion!$A$1:$C$6,3,0)</f>
        <v>Provisional</v>
      </c>
      <c r="F986" s="7" t="str">
        <f>VLOOKUP(D986,[1]Planta!$A$4:$AC$1049,8,0)</f>
        <v>BACHILLER</v>
      </c>
      <c r="G986" s="7" t="str">
        <f>IF(VLOOKUP(D986,[1]Planta!$A$4:$AC$1049,10,0)=0," ",VLOOKUP(D986,[1]Planta!$A$4:$AC$1049,10,0))</f>
        <v xml:space="preserve"> </v>
      </c>
      <c r="H986" s="8">
        <f>VLOOKUP(VLOOKUP(D986,[1]Planta!$A$4:$AC$1049,4,0),[1]Cargos!$A$1:$K$33,6,0)</f>
        <v>1318487</v>
      </c>
      <c r="I986" s="9"/>
    </row>
    <row r="987" spans="1:9" ht="15" x14ac:dyDescent="0.2">
      <c r="A987" s="7" t="str">
        <f>VLOOKUP(D987,[1]Planta!$A$4:$AC$1049,4,0)</f>
        <v>AUXILIAR ADMINISTRATIVO 407 3</v>
      </c>
      <c r="B987" s="7" t="str">
        <f>TRIM(CONCATENATE(VLOOKUP(D987,[2]EMPLEOS!$J$9:$M$1054,3,0), " ", VLOOKUP(D987,[2]EMPLEOS!$J$9:$M$1054,4,0)))</f>
        <v>QUINTERO RUMBO</v>
      </c>
      <c r="C987" s="7" t="str">
        <f>VLOOKUP(D987,[2]EMPLEOS!$J$9:$M$1054,2,0)</f>
        <v>LUIS ALFONSO</v>
      </c>
      <c r="D987" s="12">
        <v>1023018627</v>
      </c>
      <c r="E987" s="7" t="str">
        <f>VLOOKUP(VLOOKUP(D987,[1]Planta!$A$4:$AC$1049,16,0),[1]TipoVinculacion!$A$1:$C$6,3,0)</f>
        <v>Provisional</v>
      </c>
      <c r="F987" s="7" t="str">
        <f>VLOOKUP(D987,[1]Planta!$A$4:$AC$1049,8,0)</f>
        <v>BACHILLER ACADEMICO</v>
      </c>
      <c r="G987" s="7" t="str">
        <f>IF(VLOOKUP(D987,[1]Planta!$A$4:$AC$1049,10,0)=0," ",VLOOKUP(D987,[1]Planta!$A$4:$AC$1049,10,0))</f>
        <v/>
      </c>
      <c r="H987" s="8">
        <f>VLOOKUP(VLOOKUP(D987,[1]Planta!$A$4:$AC$1049,4,0),[1]Cargos!$A$1:$K$33,6,0)</f>
        <v>1555886</v>
      </c>
      <c r="I987" s="9"/>
    </row>
    <row r="988" spans="1:9" ht="15" x14ac:dyDescent="0.2">
      <c r="A988" s="7" t="str">
        <f>VLOOKUP(D988,[1]Planta!$A$4:$AC$1049,4,0)</f>
        <v>PROFESIONAL UNIVERSITARIO 219 3</v>
      </c>
      <c r="B988" s="7" t="str">
        <f>TRIM(CONCATENATE(VLOOKUP(D988,[2]EMPLEOS!$J$9:$M$1054,3,0), " ", VLOOKUP(D988,[2]EMPLEOS!$J$9:$M$1054,4,0)))</f>
        <v>HOYOS TRIANA</v>
      </c>
      <c r="C988" s="7" t="str">
        <f>VLOOKUP(D988,[2]EMPLEOS!$J$9:$M$1054,2,0)</f>
        <v>HANSEL JAIR</v>
      </c>
      <c r="D988" s="12">
        <v>1023867222</v>
      </c>
      <c r="E988" s="7" t="str">
        <f>VLOOKUP(VLOOKUP(D988,[1]Planta!$A$4:$AC$1049,16,0),[1]TipoVinculacion!$A$1:$C$6,3,0)</f>
        <v>Provisional</v>
      </c>
      <c r="F988" s="7" t="str">
        <f>VLOOKUP(D988,[1]Planta!$A$4:$AC$1049,8,0)</f>
        <v>ABOGADO</v>
      </c>
      <c r="G988" s="7" t="str">
        <f>IF(VLOOKUP(D988,[1]Planta!$A$4:$AC$1049,10,0)=0," ",VLOOKUP(D988,[1]Planta!$A$4:$AC$1049,10,0))</f>
        <v>DERECHO ADMINISTRATIVO</v>
      </c>
      <c r="H988" s="8">
        <f>VLOOKUP(VLOOKUP(D988,[1]Planta!$A$4:$AC$1049,4,0),[1]Cargos!$A$1:$K$33,6,0)</f>
        <v>3524263</v>
      </c>
      <c r="I988" s="9"/>
    </row>
    <row r="989" spans="1:9" ht="15" x14ac:dyDescent="0.2">
      <c r="A989" s="7" t="str">
        <f>VLOOKUP(D989,[1]Planta!$A$4:$AC$1049,4,0)</f>
        <v>AUXILIAR ADMINISTRATIVO 407 3</v>
      </c>
      <c r="B989" s="7" t="str">
        <f>TRIM(CONCATENATE(VLOOKUP(D989,[2]EMPLEOS!$J$9:$M$1054,3,0), " ", VLOOKUP(D989,[2]EMPLEOS!$J$9:$M$1054,4,0)))</f>
        <v>SEGURA OCHOA</v>
      </c>
      <c r="C989" s="7" t="str">
        <f>VLOOKUP(D989,[2]EMPLEOS!$J$9:$M$1054,2,0)</f>
        <v>DIEGO FERNANDO</v>
      </c>
      <c r="D989" s="12">
        <v>1023917996</v>
      </c>
      <c r="E989" s="7" t="str">
        <f>VLOOKUP(VLOOKUP(D989,[1]Planta!$A$4:$AC$1049,16,0),[1]TipoVinculacion!$A$1:$C$6,3,0)</f>
        <v>Provisional</v>
      </c>
      <c r="F989" s="7" t="str">
        <f>VLOOKUP(D989,[1]Planta!$A$4:$AC$1049,8,0)</f>
        <v>BACHILLER ACADEMICO</v>
      </c>
      <c r="G989" s="7" t="str">
        <f>IF(VLOOKUP(D989,[1]Planta!$A$4:$AC$1049,10,0)=0," ",VLOOKUP(D989,[1]Planta!$A$4:$AC$1049,10,0))</f>
        <v/>
      </c>
      <c r="H989" s="8">
        <f>VLOOKUP(VLOOKUP(D989,[1]Planta!$A$4:$AC$1049,4,0),[1]Cargos!$A$1:$K$33,6,0)</f>
        <v>1555886</v>
      </c>
      <c r="I989" s="9"/>
    </row>
    <row r="990" spans="1:9" ht="15" x14ac:dyDescent="0.2">
      <c r="A990" s="7" t="str">
        <f>VLOOKUP(D990,[1]Planta!$A$4:$AC$1049,4,0)</f>
        <v>AUXILIAR DE SERVICIOS GENERALES 470 1</v>
      </c>
      <c r="B990" s="7" t="str">
        <f>TRIM(CONCATENATE(VLOOKUP(D990,[2]EMPLEOS!$J$9:$M$1054,3,0), " ", VLOOKUP(D990,[2]EMPLEOS!$J$9:$M$1054,4,0)))</f>
        <v>PUNTILLA VILLARRAGA</v>
      </c>
      <c r="C990" s="7" t="str">
        <f>VLOOKUP(D990,[2]EMPLEOS!$J$9:$M$1054,2,0)</f>
        <v>MARIA CAMILA</v>
      </c>
      <c r="D990" s="12">
        <v>1023969659</v>
      </c>
      <c r="E990" s="7" t="str">
        <f>VLOOKUP(VLOOKUP(D990,[1]Planta!$A$4:$AC$1049,16,0),[1]TipoVinculacion!$A$1:$C$6,3,0)</f>
        <v>Provisional</v>
      </c>
      <c r="F990" s="7" t="str">
        <f>VLOOKUP(D990,[1]Planta!$A$4:$AC$1049,8,0)</f>
        <v>BACHILLER ACADEMICO</v>
      </c>
      <c r="G990" s="7" t="str">
        <f>IF(VLOOKUP(D990,[1]Planta!$A$4:$AC$1049,10,0)=0," ",VLOOKUP(D990,[1]Planta!$A$4:$AC$1049,10,0))</f>
        <v/>
      </c>
      <c r="H990" s="8">
        <f>VLOOKUP(VLOOKUP(D990,[1]Planta!$A$4:$AC$1049,4,0),[1]Cargos!$A$1:$K$33,6,0)</f>
        <v>1318487</v>
      </c>
      <c r="I990" s="9"/>
    </row>
    <row r="991" spans="1:9" ht="15" x14ac:dyDescent="0.2">
      <c r="A991" s="7" t="str">
        <f>VLOOKUP(D991,[1]Planta!$A$4:$AC$1049,4,0)</f>
        <v>PROFESIONAL UNIVERSITARIO 219 3</v>
      </c>
      <c r="B991" s="7" t="str">
        <f>TRIM(CONCATENATE(VLOOKUP(D991,[2]EMPLEOS!$J$9:$M$1054,3,0), " ", VLOOKUP(D991,[2]EMPLEOS!$J$9:$M$1054,4,0)))</f>
        <v>ARDILA ROJAS</v>
      </c>
      <c r="C991" s="7" t="str">
        <f>VLOOKUP(D991,[2]EMPLEOS!$J$9:$M$1054,2,0)</f>
        <v>OSCAR IVAN</v>
      </c>
      <c r="D991" s="12">
        <v>1024466430</v>
      </c>
      <c r="E991" s="7" t="str">
        <f>VLOOKUP(VLOOKUP(D991,[1]Planta!$A$4:$AC$1049,16,0),[1]TipoVinculacion!$A$1:$C$6,3,0)</f>
        <v>Provisional</v>
      </c>
      <c r="F991" s="7" t="str">
        <f>VLOOKUP(D991,[1]Planta!$A$4:$AC$1049,8,0)</f>
        <v>ADMINISTRADOR PUBLICO</v>
      </c>
      <c r="G991" s="7" t="str">
        <f>IF(VLOOKUP(D991,[1]Planta!$A$4:$AC$1049,10,0)=0," ",VLOOKUP(D991,[1]Planta!$A$4:$AC$1049,10,0))</f>
        <v>GOBIERNO Y GESTION PARA EL DESARROLLO REGIONAL Y MUNICIPAL</v>
      </c>
      <c r="H991" s="8">
        <f>VLOOKUP(VLOOKUP(D991,[1]Planta!$A$4:$AC$1049,4,0),[1]Cargos!$A$1:$K$33,6,0)</f>
        <v>3524263</v>
      </c>
      <c r="I991" s="9"/>
    </row>
    <row r="992" spans="1:9" ht="15" x14ac:dyDescent="0.2">
      <c r="A992" s="7" t="str">
        <f>VLOOKUP(D992,[1]Planta!$A$4:$AC$1049,4,0)</f>
        <v>SECRETARIO 440 7</v>
      </c>
      <c r="B992" s="7" t="str">
        <f>TRIM(CONCATENATE(VLOOKUP(D992,[2]EMPLEOS!$J$9:$M$1054,3,0), " ", VLOOKUP(D992,[2]EMPLEOS!$J$9:$M$1054,4,0)))</f>
        <v>IZQUIERDO VALBUENA</v>
      </c>
      <c r="C992" s="7" t="str">
        <f>VLOOKUP(D992,[2]EMPLEOS!$J$9:$M$1054,2,0)</f>
        <v>DANIEL RICARDO</v>
      </c>
      <c r="D992" s="12">
        <v>1024478250</v>
      </c>
      <c r="E992" s="7" t="str">
        <f>VLOOKUP(VLOOKUP(D992,[1]Planta!$A$4:$AC$1049,16,0),[1]TipoVinculacion!$A$1:$C$6,3,0)</f>
        <v>Provisional</v>
      </c>
      <c r="F992" s="7" t="str">
        <f>VLOOKUP(D992,[1]Planta!$A$4:$AC$1049,8,0)</f>
        <v>TECNICO PROFESIONAL EN DISEÑO GRAFICO</v>
      </c>
      <c r="G992" s="7" t="str">
        <f>IF(VLOOKUP(D992,[1]Planta!$A$4:$AC$1049,10,0)=0," ",VLOOKUP(D992,[1]Planta!$A$4:$AC$1049,10,0))</f>
        <v/>
      </c>
      <c r="H992" s="8">
        <f>VLOOKUP(VLOOKUP(D992,[1]Planta!$A$4:$AC$1049,4,0),[1]Cargos!$A$1:$K$33,6,0)</f>
        <v>2139470</v>
      </c>
      <c r="I992" s="9"/>
    </row>
    <row r="993" spans="1:9" ht="15" x14ac:dyDescent="0.2">
      <c r="A993" s="7" t="str">
        <f>VLOOKUP(D993,[1]Planta!$A$4:$AC$1049,4,0)</f>
        <v>TECNICO OPERATIVO 314 5</v>
      </c>
      <c r="B993" s="7" t="str">
        <f>TRIM(CONCATENATE(VLOOKUP(D993,[2]EMPLEOS!$J$9:$M$1054,3,0), " ", VLOOKUP(D993,[2]EMPLEOS!$J$9:$M$1054,4,0)))</f>
        <v>BARON PRADA</v>
      </c>
      <c r="C993" s="7" t="str">
        <f>VLOOKUP(D993,[2]EMPLEOS!$J$9:$M$1054,2,0)</f>
        <v>LUIS ENRIQUE</v>
      </c>
      <c r="D993" s="12">
        <v>1024574309</v>
      </c>
      <c r="E993" s="7" t="str">
        <f>VLOOKUP(VLOOKUP(D993,[1]Planta!$A$4:$AC$1049,16,0),[1]TipoVinculacion!$A$1:$C$6,3,0)</f>
        <v>Provisional</v>
      </c>
      <c r="F993" s="7" t="str">
        <f>VLOOKUP(D993,[1]Planta!$A$4:$AC$1049,8,0)</f>
        <v>TECNICO INSTALACIONES ELECTRICAS, 5 SEMESTRES DE INGENIERIA DE SISTEMAS</v>
      </c>
      <c r="G993" s="7" t="str">
        <f>IF(VLOOKUP(D993,[1]Planta!$A$4:$AC$1049,10,0)=0," ",VLOOKUP(D993,[1]Planta!$A$4:$AC$1049,10,0))</f>
        <v/>
      </c>
      <c r="H993" s="8">
        <f>VLOOKUP(VLOOKUP(D993,[1]Planta!$A$4:$AC$1049,4,0),[1]Cargos!$A$1:$K$33,6,0)</f>
        <v>2517786</v>
      </c>
      <c r="I993" s="9"/>
    </row>
    <row r="994" spans="1:9" ht="15" x14ac:dyDescent="0.2">
      <c r="A994" s="7" t="str">
        <f>VLOOKUP(D994,[1]Planta!$A$4:$AC$1049,4,0)</f>
        <v>PROFESIONAL UNIVERSITARIO 219 1</v>
      </c>
      <c r="B994" s="7" t="str">
        <f>TRIM(CONCATENATE(VLOOKUP(D994,[2]EMPLEOS!$J$9:$M$1054,3,0), " ", VLOOKUP(D994,[2]EMPLEOS!$J$9:$M$1054,4,0)))</f>
        <v>OSORIO LOPEZ</v>
      </c>
      <c r="C994" s="7" t="str">
        <f>VLOOKUP(D994,[2]EMPLEOS!$J$9:$M$1054,2,0)</f>
        <v>JUAN SEBASTIAN</v>
      </c>
      <c r="D994" s="12">
        <v>1030544245</v>
      </c>
      <c r="E994" s="7" t="str">
        <f>VLOOKUP(VLOOKUP(D994,[1]Planta!$A$4:$AC$1049,16,0),[1]TipoVinculacion!$A$1:$C$6,3,0)</f>
        <v>Carrera Administrativa</v>
      </c>
      <c r="F994" s="7" t="str">
        <f>VLOOKUP(D994,[1]Planta!$A$4:$AC$1049,8,0)</f>
        <v>INGENIERO DE SISTEMAS; TECNOLOGO EN SISTEMAS E INFORMATICA; TECNICO PROFESIONAL EN MANTENIMIENTO DE HARDWARE</v>
      </c>
      <c r="G994" s="7" t="str">
        <f>IF(VLOOKUP(D994,[1]Planta!$A$4:$AC$1049,10,0)=0," ",VLOOKUP(D994,[1]Planta!$A$4:$AC$1049,10,0))</f>
        <v/>
      </c>
      <c r="H994" s="8">
        <f>VLOOKUP(VLOOKUP(D994,[1]Planta!$A$4:$AC$1049,4,0),[1]Cargos!$A$1:$K$33,6,0)</f>
        <v>3249703</v>
      </c>
      <c r="I994" s="9"/>
    </row>
    <row r="995" spans="1:9" ht="15" x14ac:dyDescent="0.2">
      <c r="A995" s="7" t="str">
        <f>VLOOKUP(D995,[1]Planta!$A$4:$AC$1049,4,0)</f>
        <v>TECNICO OPERATIVO 314 5</v>
      </c>
      <c r="B995" s="7" t="str">
        <f>TRIM(CONCATENATE(VLOOKUP(D995,[2]EMPLEOS!$J$9:$M$1054,3,0), " ", VLOOKUP(D995,[2]EMPLEOS!$J$9:$M$1054,4,0)))</f>
        <v>MONTERO ARCIA</v>
      </c>
      <c r="C995" s="7" t="str">
        <f>VLOOKUP(D995,[2]EMPLEOS!$J$9:$M$1054,2,0)</f>
        <v>LUIS ALEJANDRO</v>
      </c>
      <c r="D995" s="12">
        <v>1030549334</v>
      </c>
      <c r="E995" s="7" t="str">
        <f>VLOOKUP(VLOOKUP(D995,[1]Planta!$A$4:$AC$1049,16,0),[1]TipoVinculacion!$A$1:$C$6,3,0)</f>
        <v>Carrera Administrativa</v>
      </c>
      <c r="F995" s="7" t="str">
        <f>VLOOKUP(D995,[1]Planta!$A$4:$AC$1049,8,0)</f>
        <v>TC. DIRECCION Y PRODUCCION DE VIDEO Y TELEVISION</v>
      </c>
      <c r="G995" s="7" t="str">
        <f>IF(VLOOKUP(D995,[1]Planta!$A$4:$AC$1049,10,0)=0," ",VLOOKUP(D995,[1]Planta!$A$4:$AC$1049,10,0))</f>
        <v xml:space="preserve"> </v>
      </c>
      <c r="H995" s="8">
        <f>VLOOKUP(VLOOKUP(D995,[1]Planta!$A$4:$AC$1049,4,0),[1]Cargos!$A$1:$K$33,6,0)</f>
        <v>2517786</v>
      </c>
      <c r="I995" s="9"/>
    </row>
    <row r="996" spans="1:9" ht="15" x14ac:dyDescent="0.2">
      <c r="A996" s="7" t="str">
        <f>VLOOKUP(D996,[1]Planta!$A$4:$AC$1049,4,0)</f>
        <v>TECNICO OPERATIVO 314 5</v>
      </c>
      <c r="B996" s="7" t="str">
        <f>TRIM(CONCATENATE(VLOOKUP(D996,[2]EMPLEOS!$J$9:$M$1054,3,0), " ", VLOOKUP(D996,[2]EMPLEOS!$J$9:$M$1054,4,0)))</f>
        <v>MANRIQUE HERRERA</v>
      </c>
      <c r="C996" s="7" t="str">
        <f>VLOOKUP(D996,[2]EMPLEOS!$J$9:$M$1054,2,0)</f>
        <v>MARIA ANDREA</v>
      </c>
      <c r="D996" s="12">
        <v>1030561732</v>
      </c>
      <c r="E996" s="7" t="str">
        <f>VLOOKUP(VLOOKUP(D996,[1]Planta!$A$4:$AC$1049,16,0),[1]TipoVinculacion!$A$1:$C$6,3,0)</f>
        <v>Provisional</v>
      </c>
      <c r="F996" s="7" t="str">
        <f>VLOOKUP(D996,[1]Planta!$A$4:$AC$1049,8,0)</f>
        <v>TECNICA PROFESIONAL EN PROCESOS ADMINISTRATIVOS, TECNOLOGO EN GESTION ADMINISTRATIVA</v>
      </c>
      <c r="G996" s="7" t="str">
        <f>IF(VLOOKUP(D996,[1]Planta!$A$4:$AC$1049,10,0)=0," ",VLOOKUP(D996,[1]Planta!$A$4:$AC$1049,10,0))</f>
        <v/>
      </c>
      <c r="H996" s="8">
        <f>VLOOKUP(VLOOKUP(D996,[1]Planta!$A$4:$AC$1049,4,0),[1]Cargos!$A$1:$K$33,6,0)</f>
        <v>2517786</v>
      </c>
      <c r="I996" s="9"/>
    </row>
    <row r="997" spans="1:9" ht="15" x14ac:dyDescent="0.2">
      <c r="A997" s="7" t="str">
        <f>VLOOKUP(D997,[1]Planta!$A$4:$AC$1049,4,0)</f>
        <v>TECNICO OPERATIVO 314 3</v>
      </c>
      <c r="B997" s="7" t="str">
        <f>TRIM(CONCATENATE(VLOOKUP(D997,[2]EMPLEOS!$J$9:$M$1054,3,0), " ", VLOOKUP(D997,[2]EMPLEOS!$J$9:$M$1054,4,0)))</f>
        <v>NEIRA CHACON</v>
      </c>
      <c r="C997" s="7" t="str">
        <f>VLOOKUP(D997,[2]EMPLEOS!$J$9:$M$1054,2,0)</f>
        <v>JOHAN HUMBERTO</v>
      </c>
      <c r="D997" s="12">
        <v>1030564927</v>
      </c>
      <c r="E997" s="7" t="str">
        <f>VLOOKUP(VLOOKUP(D997,[1]Planta!$A$4:$AC$1049,16,0),[1]TipoVinculacion!$A$1:$C$6,3,0)</f>
        <v>Provisional</v>
      </c>
      <c r="F997" s="7" t="str">
        <f>VLOOKUP(D997,[1]Planta!$A$4:$AC$1049,8,0)</f>
        <v>ESTUDIANTE DE INGENIERA DE SISTEMAS</v>
      </c>
      <c r="G997" s="7" t="str">
        <f>IF(VLOOKUP(D997,[1]Planta!$A$4:$AC$1049,10,0)=0," ",VLOOKUP(D997,[1]Planta!$A$4:$AC$1049,10,0))</f>
        <v/>
      </c>
      <c r="H997" s="8">
        <f>VLOOKUP(VLOOKUP(D997,[1]Planta!$A$4:$AC$1049,4,0),[1]Cargos!$A$1:$K$33,6,0)</f>
        <v>2367588</v>
      </c>
      <c r="I997" s="9"/>
    </row>
    <row r="998" spans="1:9" ht="15" x14ac:dyDescent="0.2">
      <c r="A998" s="7" t="str">
        <f>VLOOKUP(D998,[1]Planta!$A$4:$AC$1049,4,0)</f>
        <v>PROFESIONAL UNIVERSITARIO 219 1</v>
      </c>
      <c r="B998" s="7" t="str">
        <f>TRIM(CONCATENATE(VLOOKUP(D998,[2]EMPLEOS!$J$9:$M$1054,3,0), " ", VLOOKUP(D998,[2]EMPLEOS!$J$9:$M$1054,4,0)))</f>
        <v>AVILA ARAUJO</v>
      </c>
      <c r="C998" s="7" t="str">
        <f>VLOOKUP(D998,[2]EMPLEOS!$J$9:$M$1054,2,0)</f>
        <v>ESTEFANNY ALEJANDRA</v>
      </c>
      <c r="D998" s="12">
        <v>1030570187</v>
      </c>
      <c r="E998" s="7" t="str">
        <f>VLOOKUP(VLOOKUP(D998,[1]Planta!$A$4:$AC$1049,16,0),[1]TipoVinculacion!$A$1:$C$6,3,0)</f>
        <v>Provisional</v>
      </c>
      <c r="F998" s="7" t="str">
        <f>VLOOKUP(D998,[1]Planta!$A$4:$AC$1049,8,0)</f>
        <v>MEDICO VETERINARIO ZOOTECNISTA</v>
      </c>
      <c r="G998" s="7" t="str">
        <f>IF(VLOOKUP(D998,[1]Planta!$A$4:$AC$1049,10,0)=0," ",VLOOKUP(D998,[1]Planta!$A$4:$AC$1049,10,0))</f>
        <v>MEDICINA INTERNA DE CANINOS Y FELINOS</v>
      </c>
      <c r="H998" s="8">
        <f>VLOOKUP(VLOOKUP(D998,[1]Planta!$A$4:$AC$1049,4,0),[1]Cargos!$A$1:$K$33,6,0)</f>
        <v>3249703</v>
      </c>
      <c r="I998" s="9"/>
    </row>
    <row r="999" spans="1:9" ht="15" x14ac:dyDescent="0.2">
      <c r="A999" s="7" t="str">
        <f>VLOOKUP(D999,[1]Planta!$A$4:$AC$1049,4,0)</f>
        <v>TECNICO OPERATIVO 314 5</v>
      </c>
      <c r="B999" s="7" t="str">
        <f>TRIM(CONCATENATE(VLOOKUP(D999,[2]EMPLEOS!$J$9:$M$1054,3,0), " ", VLOOKUP(D999,[2]EMPLEOS!$J$9:$M$1054,4,0)))</f>
        <v>BAUTISTA BERMUDES</v>
      </c>
      <c r="C999" s="7" t="str">
        <f>VLOOKUP(D999,[2]EMPLEOS!$J$9:$M$1054,2,0)</f>
        <v>BRANDON LY</v>
      </c>
      <c r="D999" s="12">
        <v>1031141954</v>
      </c>
      <c r="E999" s="7" t="str">
        <f>VLOOKUP(VLOOKUP(D999,[1]Planta!$A$4:$AC$1049,16,0),[1]TipoVinculacion!$A$1:$C$6,3,0)</f>
        <v>Provisional</v>
      </c>
      <c r="F999" s="7" t="str">
        <f>VLOOKUP(D999,[1]Planta!$A$4:$AC$1049,8,0)</f>
        <v>TECNOLOGO EN GESTION ADMINISTRATIVA</v>
      </c>
      <c r="G999" s="7" t="str">
        <f>IF(VLOOKUP(D999,[1]Planta!$A$4:$AC$1049,10,0)=0," ",VLOOKUP(D999,[1]Planta!$A$4:$AC$1049,10,0))</f>
        <v/>
      </c>
      <c r="H999" s="8">
        <f>VLOOKUP(VLOOKUP(D999,[1]Planta!$A$4:$AC$1049,4,0),[1]Cargos!$A$1:$K$33,6,0)</f>
        <v>2517786</v>
      </c>
      <c r="I999" s="9"/>
    </row>
    <row r="1000" spans="1:9" ht="15" x14ac:dyDescent="0.2">
      <c r="A1000" s="7" t="str">
        <f>VLOOKUP(D1000,[1]Planta!$A$4:$AC$1049,4,0)</f>
        <v>AUXILIAR DE SERVICIOS GENERALES 470 1</v>
      </c>
      <c r="B1000" s="7" t="str">
        <f>TRIM(CONCATENATE(VLOOKUP(D1000,[2]EMPLEOS!$J$9:$M$1054,3,0), " ", VLOOKUP(D1000,[2]EMPLEOS!$J$9:$M$1054,4,0)))</f>
        <v>VILLATE ACHICANOY</v>
      </c>
      <c r="C1000" s="7" t="str">
        <f>VLOOKUP(D1000,[2]EMPLEOS!$J$9:$M$1054,2,0)</f>
        <v>DIEGO FERNANDO</v>
      </c>
      <c r="D1000" s="12">
        <v>1032372137</v>
      </c>
      <c r="E1000" s="7" t="str">
        <f>VLOOKUP(VLOOKUP(D1000,[1]Planta!$A$4:$AC$1049,16,0),[1]TipoVinculacion!$A$1:$C$6,3,0)</f>
        <v>Carrera Administrativa</v>
      </c>
      <c r="F1000" s="7" t="str">
        <f>VLOOKUP(D1000,[1]Planta!$A$4:$AC$1049,8,0)</f>
        <v>TECNOLOGO EN GESTION ADMINISTRATIVA</v>
      </c>
      <c r="G1000" s="7" t="str">
        <f>IF(VLOOKUP(D1000,[1]Planta!$A$4:$AC$1049,10,0)=0," ",VLOOKUP(D1000,[1]Planta!$A$4:$AC$1049,10,0))</f>
        <v/>
      </c>
      <c r="H1000" s="8">
        <f>VLOOKUP(VLOOKUP(D1000,[1]Planta!$A$4:$AC$1049,4,0),[1]Cargos!$A$1:$K$33,6,0)</f>
        <v>1318487</v>
      </c>
      <c r="I1000" s="9"/>
    </row>
    <row r="1001" spans="1:9" ht="15" x14ac:dyDescent="0.2">
      <c r="A1001" s="7" t="str">
        <f>VLOOKUP(D1001,[1]Planta!$A$4:$AC$1049,4,0)</f>
        <v>TECNICO OPERATIVO 314 5</v>
      </c>
      <c r="B1001" s="7" t="str">
        <f>TRIM(CONCATENATE(VLOOKUP(D1001,[2]EMPLEOS!$J$9:$M$1054,3,0), " ", VLOOKUP(D1001,[2]EMPLEOS!$J$9:$M$1054,4,0)))</f>
        <v>DUEÑAS MARCELO</v>
      </c>
      <c r="C1001" s="7" t="str">
        <f>VLOOKUP(D1001,[2]EMPLEOS!$J$9:$M$1054,2,0)</f>
        <v>NIDIA JANNETH</v>
      </c>
      <c r="D1001" s="12">
        <v>1032376177</v>
      </c>
      <c r="E1001" s="7" t="str">
        <f>VLOOKUP(VLOOKUP(D1001,[1]Planta!$A$4:$AC$1049,16,0),[1]TipoVinculacion!$A$1:$C$6,3,0)</f>
        <v>Carrera Administrativa</v>
      </c>
      <c r="F1001" s="7" t="str">
        <f>VLOOKUP(D1001,[1]Planta!$A$4:$AC$1049,8,0)</f>
        <v>ADMINISTRADOR PUBLICO</v>
      </c>
      <c r="G1001" s="7" t="str">
        <f>IF(VLOOKUP(D1001,[1]Planta!$A$4:$AC$1049,10,0)=0," ",VLOOKUP(D1001,[1]Planta!$A$4:$AC$1049,10,0))</f>
        <v/>
      </c>
      <c r="H1001" s="8">
        <f>VLOOKUP(VLOOKUP(D1001,[1]Planta!$A$4:$AC$1049,4,0),[1]Cargos!$A$1:$K$33,6,0)</f>
        <v>2517786</v>
      </c>
      <c r="I1001" s="9"/>
    </row>
    <row r="1002" spans="1:9" ht="15" x14ac:dyDescent="0.2">
      <c r="A1002" s="7" t="str">
        <f>VLOOKUP(D1002,[1]Planta!$A$4:$AC$1049,4,0)</f>
        <v>SECRETARIO 440 7</v>
      </c>
      <c r="B1002" s="7" t="str">
        <f>TRIM(CONCATENATE(VLOOKUP(D1002,[2]EMPLEOS!$J$9:$M$1054,3,0), " ", VLOOKUP(D1002,[2]EMPLEOS!$J$9:$M$1054,4,0)))</f>
        <v>BARON CASTRO</v>
      </c>
      <c r="C1002" s="7" t="str">
        <f>VLOOKUP(D1002,[2]EMPLEOS!$J$9:$M$1054,2,0)</f>
        <v>LEIDY TATIANA</v>
      </c>
      <c r="D1002" s="12">
        <v>1032409001</v>
      </c>
      <c r="E1002" s="7" t="str">
        <f>VLOOKUP(VLOOKUP(D1002,[1]Planta!$A$4:$AC$1049,16,0),[1]TipoVinculacion!$A$1:$C$6,3,0)</f>
        <v>Provisional</v>
      </c>
      <c r="F1002" s="7" t="str">
        <f>VLOOKUP(D1002,[1]Planta!$A$4:$AC$1049,8,0)</f>
        <v>BACHILLER ACADEMICO</v>
      </c>
      <c r="G1002" s="7" t="str">
        <f>IF(VLOOKUP(D1002,[1]Planta!$A$4:$AC$1049,10,0)=0," ",VLOOKUP(D1002,[1]Planta!$A$4:$AC$1049,10,0))</f>
        <v/>
      </c>
      <c r="H1002" s="8">
        <f>VLOOKUP(VLOOKUP(D1002,[1]Planta!$A$4:$AC$1049,4,0),[1]Cargos!$A$1:$K$33,6,0)</f>
        <v>2139470</v>
      </c>
      <c r="I1002" s="9"/>
    </row>
    <row r="1003" spans="1:9" ht="15" x14ac:dyDescent="0.2">
      <c r="A1003" s="7" t="str">
        <f>VLOOKUP(D1003,[1]Planta!$A$4:$AC$1049,4,0)</f>
        <v>AUXILIAR ADMINISTRATIVO 407 4</v>
      </c>
      <c r="B1003" s="7" t="str">
        <f>TRIM(CONCATENATE(VLOOKUP(D1003,[2]EMPLEOS!$J$9:$M$1054,3,0), " ", VLOOKUP(D1003,[2]EMPLEOS!$J$9:$M$1054,4,0)))</f>
        <v>OCAMPO BEDOYA</v>
      </c>
      <c r="C1003" s="7" t="str">
        <f>VLOOKUP(D1003,[2]EMPLEOS!$J$9:$M$1054,2,0)</f>
        <v>DIONNY</v>
      </c>
      <c r="D1003" s="12">
        <v>1032425833</v>
      </c>
      <c r="E1003" s="7" t="str">
        <f>VLOOKUP(VLOOKUP(D1003,[1]Planta!$A$4:$AC$1049,16,0),[1]TipoVinculacion!$A$1:$C$6,3,0)</f>
        <v>Provisional</v>
      </c>
      <c r="F1003" s="7" t="str">
        <f>VLOOKUP(D1003,[1]Planta!$A$4:$AC$1049,8,0)</f>
        <v>BACHILLER ACADEMICO</v>
      </c>
      <c r="G1003" s="7" t="str">
        <f>IF(VLOOKUP(D1003,[1]Planta!$A$4:$AC$1049,10,0)=0," ",VLOOKUP(D1003,[1]Planta!$A$4:$AC$1049,10,0))</f>
        <v/>
      </c>
      <c r="H1003" s="8">
        <f>VLOOKUP(VLOOKUP(D1003,[1]Planta!$A$4:$AC$1049,4,0),[1]Cargos!$A$1:$K$33,6,0)</f>
        <v>1579261</v>
      </c>
      <c r="I1003" s="9"/>
    </row>
    <row r="1004" spans="1:9" ht="15" x14ac:dyDescent="0.2">
      <c r="A1004" s="7" t="str">
        <f>VLOOKUP(D1004,[1]Planta!$A$4:$AC$1049,4,0)</f>
        <v>SECRETARIO 440 8</v>
      </c>
      <c r="B1004" s="7" t="str">
        <f>TRIM(CONCATENATE(VLOOKUP(D1004,[2]EMPLEOS!$J$9:$M$1054,3,0), " ", VLOOKUP(D1004,[2]EMPLEOS!$J$9:$M$1054,4,0)))</f>
        <v>VANEGAS SALAMANCA</v>
      </c>
      <c r="C1004" s="7" t="str">
        <f>VLOOKUP(D1004,[2]EMPLEOS!$J$9:$M$1054,2,0)</f>
        <v>LUIS ALEJANDRO</v>
      </c>
      <c r="D1004" s="12">
        <v>1032443178</v>
      </c>
      <c r="E1004" s="7" t="str">
        <f>VLOOKUP(VLOOKUP(D1004,[1]Planta!$A$4:$AC$1049,16,0),[1]TipoVinculacion!$A$1:$C$6,3,0)</f>
        <v>Provisional</v>
      </c>
      <c r="F1004" s="7" t="str">
        <f>VLOOKUP(D1004,[1]Planta!$A$4:$AC$1049,8,0)</f>
        <v>ESTUDIANTE DE INGENIERIA DE SISTEMAS</v>
      </c>
      <c r="G1004" s="7" t="str">
        <f>IF(VLOOKUP(D1004,[1]Planta!$A$4:$AC$1049,10,0)=0," ",VLOOKUP(D1004,[1]Planta!$A$4:$AC$1049,10,0))</f>
        <v/>
      </c>
      <c r="H1004" s="8">
        <f>VLOOKUP(VLOOKUP(D1004,[1]Planta!$A$4:$AC$1049,4,0),[1]Cargos!$A$1:$K$33,6,0)</f>
        <v>2314319</v>
      </c>
      <c r="I1004" s="9"/>
    </row>
    <row r="1005" spans="1:9" ht="15" x14ac:dyDescent="0.2">
      <c r="A1005" s="7" t="str">
        <f>VLOOKUP(D1005,[1]Planta!$A$4:$AC$1049,4,0)</f>
        <v>AUXILIAR ADMINISTRATIVO 407 3</v>
      </c>
      <c r="B1005" s="7" t="str">
        <f>TRIM(CONCATENATE(VLOOKUP(D1005,[2]EMPLEOS!$J$9:$M$1054,3,0), " ", VLOOKUP(D1005,[2]EMPLEOS!$J$9:$M$1054,4,0)))</f>
        <v>BLANCO SERRANO</v>
      </c>
      <c r="C1005" s="7" t="str">
        <f>VLOOKUP(D1005,[2]EMPLEOS!$J$9:$M$1054,2,0)</f>
        <v>FRANCISCO JOSE</v>
      </c>
      <c r="D1005" s="12">
        <v>1032453976</v>
      </c>
      <c r="E1005" s="7" t="str">
        <f>VLOOKUP(VLOOKUP(D1005,[1]Planta!$A$4:$AC$1049,16,0),[1]TipoVinculacion!$A$1:$C$6,3,0)</f>
        <v>Provisional</v>
      </c>
      <c r="F1005" s="7" t="str">
        <f>VLOOKUP(D1005,[1]Planta!$A$4:$AC$1049,8,0)</f>
        <v>TECNICO LABORAL AUXILIAR EN ARCHIVO Y REGISTRO</v>
      </c>
      <c r="G1005" s="7" t="str">
        <f>IF(VLOOKUP(D1005,[1]Planta!$A$4:$AC$1049,10,0)=0," ",VLOOKUP(D1005,[1]Planta!$A$4:$AC$1049,10,0))</f>
        <v xml:space="preserve"> </v>
      </c>
      <c r="H1005" s="8">
        <f>VLOOKUP(VLOOKUP(D1005,[1]Planta!$A$4:$AC$1049,4,0),[1]Cargos!$A$1:$K$33,6,0)</f>
        <v>1555886</v>
      </c>
      <c r="I1005" s="9"/>
    </row>
    <row r="1006" spans="1:9" ht="15" x14ac:dyDescent="0.2">
      <c r="A1006" s="7" t="str">
        <f>VLOOKUP(D1006,[1]Planta!$A$4:$AC$1049,4,0)</f>
        <v>AUXILIAR ADMINISTRATIVO 407 3</v>
      </c>
      <c r="B1006" s="7" t="str">
        <f>TRIM(CONCATENATE(VLOOKUP(D1006,[2]EMPLEOS!$J$9:$M$1054,3,0), " ", VLOOKUP(D1006,[2]EMPLEOS!$J$9:$M$1054,4,0)))</f>
        <v>SALCEDO RIVERA</v>
      </c>
      <c r="C1006" s="7" t="str">
        <f>VLOOKUP(D1006,[2]EMPLEOS!$J$9:$M$1054,2,0)</f>
        <v>LUZ MERY</v>
      </c>
      <c r="D1006" s="12">
        <v>1032473032</v>
      </c>
      <c r="E1006" s="7" t="str">
        <f>VLOOKUP(VLOOKUP(D1006,[1]Planta!$A$4:$AC$1049,16,0),[1]TipoVinculacion!$A$1:$C$6,3,0)</f>
        <v>Provisional</v>
      </c>
      <c r="F1006" s="7" t="str">
        <f>VLOOKUP(D1006,[1]Planta!$A$4:$AC$1049,8,0)</f>
        <v>BACHILLER TECNICO; TECNICO PROFESIONAL EN OPERACIÓN TURISTICA Y HOTELERA</v>
      </c>
      <c r="G1006" s="7" t="str">
        <f>IF(VLOOKUP(D1006,[1]Planta!$A$4:$AC$1049,10,0)=0," ",VLOOKUP(D1006,[1]Planta!$A$4:$AC$1049,10,0))</f>
        <v/>
      </c>
      <c r="H1006" s="8">
        <f>VLOOKUP(VLOOKUP(D1006,[1]Planta!$A$4:$AC$1049,4,0),[1]Cargos!$A$1:$K$33,6,0)</f>
        <v>1555886</v>
      </c>
      <c r="I1006" s="9"/>
    </row>
    <row r="1007" spans="1:9" ht="15" x14ac:dyDescent="0.2">
      <c r="A1007" s="7" t="str">
        <f>VLOOKUP(D1007,[1]Planta!$A$4:$AC$1049,4,0)</f>
        <v>TECNICO OPERATIVO 314 5</v>
      </c>
      <c r="B1007" s="7" t="str">
        <f>TRIM(CONCATENATE(VLOOKUP(D1007,[2]EMPLEOS!$J$9:$M$1054,3,0), " ", VLOOKUP(D1007,[2]EMPLEOS!$J$9:$M$1054,4,0)))</f>
        <v>MUÑOZ LAGUNA</v>
      </c>
      <c r="C1007" s="7" t="str">
        <f>VLOOKUP(D1007,[2]EMPLEOS!$J$9:$M$1054,2,0)</f>
        <v>JORGE ELIECER</v>
      </c>
      <c r="D1007" s="12">
        <v>1033720139</v>
      </c>
      <c r="E1007" s="7" t="str">
        <f>VLOOKUP(VLOOKUP(D1007,[1]Planta!$A$4:$AC$1049,16,0),[1]TipoVinculacion!$A$1:$C$6,3,0)</f>
        <v>Provisional</v>
      </c>
      <c r="F1007" s="7" t="str">
        <f>VLOOKUP(D1007,[1]Planta!$A$4:$AC$1049,8,0)</f>
        <v>LICENCIADO EN EDUCACION BASICA CON ENFASIS EN EDUCACION FISICA, RECREACION Y DEPORTE</v>
      </c>
      <c r="G1007" s="7" t="str">
        <f>IF(VLOOKUP(D1007,[1]Planta!$A$4:$AC$1049,10,0)=0," ",VLOOKUP(D1007,[1]Planta!$A$4:$AC$1049,10,0))</f>
        <v/>
      </c>
      <c r="H1007" s="8">
        <f>VLOOKUP(VLOOKUP(D1007,[1]Planta!$A$4:$AC$1049,4,0),[1]Cargos!$A$1:$K$33,6,0)</f>
        <v>2517786</v>
      </c>
      <c r="I1007" s="9"/>
    </row>
    <row r="1008" spans="1:9" ht="15" x14ac:dyDescent="0.2">
      <c r="A1008" s="7" t="str">
        <f>VLOOKUP(D1008,[1]Planta!$A$4:$AC$1049,4,0)</f>
        <v>TECNICO OPERATIVO 314 5</v>
      </c>
      <c r="B1008" s="7" t="str">
        <f>TRIM(CONCATENATE(VLOOKUP(D1008,[2]EMPLEOS!$J$9:$M$1054,3,0), " ", VLOOKUP(D1008,[2]EMPLEOS!$J$9:$M$1054,4,0)))</f>
        <v>RANGEL MEDINA</v>
      </c>
      <c r="C1008" s="7" t="str">
        <f>VLOOKUP(D1008,[2]EMPLEOS!$J$9:$M$1054,2,0)</f>
        <v>RENZO JAVIER</v>
      </c>
      <c r="D1008" s="12">
        <v>1042426665</v>
      </c>
      <c r="E1008" s="7" t="str">
        <f>VLOOKUP(VLOOKUP(D1008,[1]Planta!$A$4:$AC$1049,16,0),[1]TipoVinculacion!$A$1:$C$6,3,0)</f>
        <v>Provisional</v>
      </c>
      <c r="F1008" s="7" t="str">
        <f>VLOOKUP(D1008,[1]Planta!$A$4:$AC$1049,8,0)</f>
        <v>TECNOLOGO EN GESTION ADMINISTRATIVA; TECNICO PROFESIONAL EN GESTION CONTABLE Y FINANCIERA</v>
      </c>
      <c r="G1008" s="7" t="str">
        <f>IF(VLOOKUP(D1008,[1]Planta!$A$4:$AC$1049,10,0)=0," ",VLOOKUP(D1008,[1]Planta!$A$4:$AC$1049,10,0))</f>
        <v xml:space="preserve"> </v>
      </c>
      <c r="H1008" s="8">
        <f>VLOOKUP(VLOOKUP(D1008,[1]Planta!$A$4:$AC$1049,4,0),[1]Cargos!$A$1:$K$33,6,0)</f>
        <v>2517786</v>
      </c>
      <c r="I1008" s="9"/>
    </row>
    <row r="1009" spans="1:9" ht="15" x14ac:dyDescent="0.2">
      <c r="A1009" s="7" t="str">
        <f>VLOOKUP(D1009,[1]Planta!$A$4:$AC$1049,4,0)</f>
        <v>PROFESIONAL UNIVERSITARIO 219 3</v>
      </c>
      <c r="B1009" s="7" t="str">
        <f>TRIM(CONCATENATE(VLOOKUP(D1009,[2]EMPLEOS!$J$9:$M$1054,3,0), " ", VLOOKUP(D1009,[2]EMPLEOS!$J$9:$M$1054,4,0)))</f>
        <v>SANCHEZ BERNAL</v>
      </c>
      <c r="C1009" s="7" t="str">
        <f>VLOOKUP(D1009,[2]EMPLEOS!$J$9:$M$1054,2,0)</f>
        <v>LIZZETE ANDREA</v>
      </c>
      <c r="D1009" s="12">
        <v>1049619313</v>
      </c>
      <c r="E1009" s="7" t="str">
        <f>VLOOKUP(VLOOKUP(D1009,[1]Planta!$A$4:$AC$1049,16,0),[1]TipoVinculacion!$A$1:$C$6,3,0)</f>
        <v>Carrera Administrativa</v>
      </c>
      <c r="F1009" s="7" t="str">
        <f>VLOOKUP(D1009,[1]Planta!$A$4:$AC$1049,8,0)</f>
        <v>ABOGADO</v>
      </c>
      <c r="G1009" s="7" t="str">
        <f>IF(VLOOKUP(D1009,[1]Planta!$A$4:$AC$1049,10,0)=0," ",VLOOKUP(D1009,[1]Planta!$A$4:$AC$1049,10,0))</f>
        <v xml:space="preserve"> </v>
      </c>
      <c r="H1009" s="8">
        <f>VLOOKUP(VLOOKUP(D1009,[1]Planta!$A$4:$AC$1049,4,0),[1]Cargos!$A$1:$K$33,6,0)</f>
        <v>3524263</v>
      </c>
      <c r="I1009" s="9"/>
    </row>
    <row r="1010" spans="1:9" ht="15" x14ac:dyDescent="0.2">
      <c r="A1010" s="7" t="str">
        <f>VLOOKUP(D1010,[1]Planta!$A$4:$AC$1049,4,0)</f>
        <v>PROFESIONAL UNIVERSITARIO 219 1</v>
      </c>
      <c r="B1010" s="7" t="str">
        <f>TRIM(CONCATENATE(VLOOKUP(D1010,[2]EMPLEOS!$J$9:$M$1054,3,0), " ", VLOOKUP(D1010,[2]EMPLEOS!$J$9:$M$1054,4,0)))</f>
        <v>ROJAS PEÑA</v>
      </c>
      <c r="C1010" s="7" t="str">
        <f>VLOOKUP(D1010,[2]EMPLEOS!$J$9:$M$1054,2,0)</f>
        <v>CAMILA ANDREA</v>
      </c>
      <c r="D1010" s="12">
        <v>1049623877</v>
      </c>
      <c r="E1010" s="7" t="str">
        <f>VLOOKUP(VLOOKUP(D1010,[1]Planta!$A$4:$AC$1049,16,0),[1]TipoVinculacion!$A$1:$C$6,3,0)</f>
        <v>Provisional</v>
      </c>
      <c r="F1010" s="7" t="str">
        <f>VLOOKUP(D1010,[1]Planta!$A$4:$AC$1049,8,0)</f>
        <v>INTERNACIONALISTA</v>
      </c>
      <c r="G1010" s="7" t="str">
        <f>IF(VLOOKUP(D1010,[1]Planta!$A$4:$AC$1049,10,0)=0," ",VLOOKUP(D1010,[1]Planta!$A$4:$AC$1049,10,0))</f>
        <v xml:space="preserve"> </v>
      </c>
      <c r="H1010" s="8">
        <f>VLOOKUP(VLOOKUP(D1010,[1]Planta!$A$4:$AC$1049,4,0),[1]Cargos!$A$1:$K$33,6,0)</f>
        <v>3249703</v>
      </c>
      <c r="I1010" s="9"/>
    </row>
    <row r="1011" spans="1:9" ht="15" x14ac:dyDescent="0.2">
      <c r="A1011" s="7" t="str">
        <f>VLOOKUP(D1011,[1]Planta!$A$4:$AC$1049,4,0)</f>
        <v>PROFESIONAL UNIVERSITARIO 219 1</v>
      </c>
      <c r="B1011" s="7" t="str">
        <f>TRIM(CONCATENATE(VLOOKUP(D1011,[2]EMPLEOS!$J$9:$M$1054,3,0), " ", VLOOKUP(D1011,[2]EMPLEOS!$J$9:$M$1054,4,0)))</f>
        <v>ACUÑA RINCON</v>
      </c>
      <c r="C1011" s="7" t="str">
        <f>VLOOKUP(D1011,[2]EMPLEOS!$J$9:$M$1054,2,0)</f>
        <v>JASSYCA THATIANA</v>
      </c>
      <c r="D1011" s="12">
        <v>1049629274</v>
      </c>
      <c r="E1011" s="7" t="str">
        <f>VLOOKUP(VLOOKUP(D1011,[1]Planta!$A$4:$AC$1049,16,0),[1]TipoVinculacion!$A$1:$C$6,3,0)</f>
        <v>Provisional</v>
      </c>
      <c r="F1011" s="7" t="str">
        <f>VLOOKUP(D1011,[1]Planta!$A$4:$AC$1049,8,0)</f>
        <v>ARQUITECTO</v>
      </c>
      <c r="G1011" s="7" t="str">
        <f>IF(VLOOKUP(D1011,[1]Planta!$A$4:$AC$1049,10,0)=0," ",VLOOKUP(D1011,[1]Planta!$A$4:$AC$1049,10,0))</f>
        <v xml:space="preserve"> </v>
      </c>
      <c r="H1011" s="8">
        <f>VLOOKUP(VLOOKUP(D1011,[1]Planta!$A$4:$AC$1049,4,0),[1]Cargos!$A$1:$K$33,6,0)</f>
        <v>3249703</v>
      </c>
      <c r="I1011" s="9"/>
    </row>
    <row r="1012" spans="1:9" ht="15" x14ac:dyDescent="0.2">
      <c r="A1012" s="7" t="str">
        <f>VLOOKUP(D1012,[1]Planta!$A$4:$AC$1049,4,0)</f>
        <v>PROFESIONAL UNIVERSITARIO 219 1</v>
      </c>
      <c r="B1012" s="7" t="str">
        <f>TRIM(CONCATENATE(VLOOKUP(D1012,[2]EMPLEOS!$J$9:$M$1054,3,0), " ", VLOOKUP(D1012,[2]EMPLEOS!$J$9:$M$1054,4,0)))</f>
        <v>CORTES CABALLERO</v>
      </c>
      <c r="C1012" s="7" t="str">
        <f>VLOOKUP(D1012,[2]EMPLEOS!$J$9:$M$1054,2,0)</f>
        <v>DANIEL SEBASTIAN</v>
      </c>
      <c r="D1012" s="12">
        <v>1049633931</v>
      </c>
      <c r="E1012" s="7" t="str">
        <f>VLOOKUP(VLOOKUP(D1012,[1]Planta!$A$4:$AC$1049,16,0),[1]TipoVinculacion!$A$1:$C$6,3,0)</f>
        <v>Provisional</v>
      </c>
      <c r="F1012" s="7" t="str">
        <f>VLOOKUP(D1012,[1]Planta!$A$4:$AC$1049,8,0)</f>
        <v>ABOGADO</v>
      </c>
      <c r="G1012" s="7" t="str">
        <f>IF(VLOOKUP(D1012,[1]Planta!$A$4:$AC$1049,10,0)=0," ",VLOOKUP(D1012,[1]Planta!$A$4:$AC$1049,10,0))</f>
        <v>DERECHO ADMINISTRATIVO</v>
      </c>
      <c r="H1012" s="8">
        <f>VLOOKUP(VLOOKUP(D1012,[1]Planta!$A$4:$AC$1049,4,0),[1]Cargos!$A$1:$K$33,6,0)</f>
        <v>3249703</v>
      </c>
      <c r="I1012" s="9"/>
    </row>
    <row r="1013" spans="1:9" ht="15" x14ac:dyDescent="0.2">
      <c r="A1013" s="7" t="str">
        <f>VLOOKUP(D1013,[1]Planta!$A$4:$AC$1049,4,0)</f>
        <v>PROFESIONAL UNIVERSITARIO 219 1</v>
      </c>
      <c r="B1013" s="7" t="str">
        <f>TRIM(CONCATENATE(VLOOKUP(D1013,[2]EMPLEOS!$J$9:$M$1054,3,0), " ", VLOOKUP(D1013,[2]EMPLEOS!$J$9:$M$1054,4,0)))</f>
        <v>CAMERO ALFONSO</v>
      </c>
      <c r="C1013" s="7" t="str">
        <f>VLOOKUP(D1013,[2]EMPLEOS!$J$9:$M$1054,2,0)</f>
        <v>IVAN CAMILO</v>
      </c>
      <c r="D1013" s="12">
        <v>1049795541</v>
      </c>
      <c r="E1013" s="7" t="str">
        <f>VLOOKUP(VLOOKUP(D1013,[1]Planta!$A$4:$AC$1049,16,0),[1]TipoVinculacion!$A$1:$C$6,3,0)</f>
        <v>Provisional</v>
      </c>
      <c r="F1013" s="7" t="str">
        <f>VLOOKUP(D1013,[1]Planta!$A$4:$AC$1049,8,0)</f>
        <v>INGENIERO INDUSTRIAL</v>
      </c>
      <c r="G1013" s="7" t="str">
        <f>IF(VLOOKUP(D1013,[1]Planta!$A$4:$AC$1049,10,0)=0," ",VLOOKUP(D1013,[1]Planta!$A$4:$AC$1049,10,0))</f>
        <v xml:space="preserve"> </v>
      </c>
      <c r="H1013" s="8">
        <f>VLOOKUP(VLOOKUP(D1013,[1]Planta!$A$4:$AC$1049,4,0),[1]Cargos!$A$1:$K$33,6,0)</f>
        <v>3249703</v>
      </c>
      <c r="I1013" s="9"/>
    </row>
    <row r="1014" spans="1:9" ht="15" x14ac:dyDescent="0.2">
      <c r="A1014" s="7" t="str">
        <f>VLOOKUP(D1014,[1]Planta!$A$4:$AC$1049,4,0)</f>
        <v>PROFESIONAL ESPECIALIZADO 222 5</v>
      </c>
      <c r="B1014" s="7" t="str">
        <f>TRIM(CONCATENATE(VLOOKUP(D1014,[2]EMPLEOS!$J$9:$M$1054,3,0), " ", VLOOKUP(D1014,[2]EMPLEOS!$J$9:$M$1054,4,0)))</f>
        <v>GONZALEZ CELY</v>
      </c>
      <c r="C1014" s="7" t="str">
        <f>VLOOKUP(D1014,[2]EMPLEOS!$J$9:$M$1054,2,0)</f>
        <v>LEYDY JOHANA</v>
      </c>
      <c r="D1014" s="12">
        <v>1052381375</v>
      </c>
      <c r="E1014" s="7" t="str">
        <f>VLOOKUP(VLOOKUP(D1014,[1]Planta!$A$4:$AC$1049,16,0),[1]TipoVinculacion!$A$1:$C$6,3,0)</f>
        <v>Provisional</v>
      </c>
      <c r="F1014" s="7" t="str">
        <f>VLOOKUP(D1014,[1]Planta!$A$4:$AC$1049,8,0)</f>
        <v>POLITOLOGO</v>
      </c>
      <c r="G1014" s="7" t="str">
        <f>IF(VLOOKUP(D1014,[1]Planta!$A$4:$AC$1049,10,0)=0," ",VLOOKUP(D1014,[1]Planta!$A$4:$AC$1049,10,0))</f>
        <v>MAGISTER EN GOBIERNO Y POLÍTICA PÚBLICA</v>
      </c>
      <c r="H1014" s="8">
        <f>VLOOKUP(VLOOKUP(D1014,[1]Planta!$A$4:$AC$1049,4,0),[1]Cargos!$A$1:$K$33,6,0)</f>
        <v>3834513</v>
      </c>
      <c r="I1014" s="9"/>
    </row>
    <row r="1015" spans="1:9" ht="15" x14ac:dyDescent="0.2">
      <c r="A1015" s="7" t="str">
        <f>VLOOKUP(D1015,[1]Planta!$A$4:$AC$1049,4,0)</f>
        <v>PROFESIONAL UNIVERSITARIO 219 1</v>
      </c>
      <c r="B1015" s="7" t="str">
        <f>TRIM(CONCATENATE(VLOOKUP(D1015,[2]EMPLEOS!$J$9:$M$1054,3,0), " ", VLOOKUP(D1015,[2]EMPLEOS!$J$9:$M$1054,4,0)))</f>
        <v>RODRIGUEZ CASTRO</v>
      </c>
      <c r="C1015" s="7" t="str">
        <f>VLOOKUP(D1015,[2]EMPLEOS!$J$9:$M$1054,2,0)</f>
        <v>DANIELA ANDREA</v>
      </c>
      <c r="D1015" s="12">
        <v>1052399783</v>
      </c>
      <c r="E1015" s="7" t="str">
        <f>VLOOKUP(VLOOKUP(D1015,[1]Planta!$A$4:$AC$1049,16,0),[1]TipoVinculacion!$A$1:$C$6,3,0)</f>
        <v>Provisional</v>
      </c>
      <c r="F1015" s="7" t="str">
        <f>VLOOKUP(D1015,[1]Planta!$A$4:$AC$1049,8,0)</f>
        <v>ABOGADO</v>
      </c>
      <c r="G1015" s="7" t="str">
        <f>IF(VLOOKUP(D1015,[1]Planta!$A$4:$AC$1049,10,0)=0," ",VLOOKUP(D1015,[1]Planta!$A$4:$AC$1049,10,0))</f>
        <v xml:space="preserve"> </v>
      </c>
      <c r="H1015" s="8">
        <f>VLOOKUP(VLOOKUP(D1015,[1]Planta!$A$4:$AC$1049,4,0),[1]Cargos!$A$1:$K$33,6,0)</f>
        <v>3249703</v>
      </c>
      <c r="I1015" s="9"/>
    </row>
    <row r="1016" spans="1:9" ht="15" x14ac:dyDescent="0.2">
      <c r="A1016" s="7" t="str">
        <f>VLOOKUP(D1016,[1]Planta!$A$4:$AC$1049,4,0)</f>
        <v>PROFESIONAL UNIVERSITARIO 219 1</v>
      </c>
      <c r="B1016" s="7" t="str">
        <f>TRIM(CONCATENATE(VLOOKUP(D1016,[2]EMPLEOS!$J$9:$M$1054,3,0), " ", VLOOKUP(D1016,[2]EMPLEOS!$J$9:$M$1054,4,0)))</f>
        <v>CASTAÑEDA ALFONSO</v>
      </c>
      <c r="C1016" s="7" t="str">
        <f>VLOOKUP(D1016,[2]EMPLEOS!$J$9:$M$1054,2,0)</f>
        <v>ANA JULIETH</v>
      </c>
      <c r="D1016" s="12">
        <v>1053330116</v>
      </c>
      <c r="E1016" s="7" t="str">
        <f>VLOOKUP(VLOOKUP(D1016,[1]Planta!$A$4:$AC$1049,16,0),[1]TipoVinculacion!$A$1:$C$6,3,0)</f>
        <v>Provisional</v>
      </c>
      <c r="F1016" s="7" t="str">
        <f>VLOOKUP(D1016,[1]Planta!$A$4:$AC$1049,8,0)</f>
        <v>INGENIERO INDUSTRIAL</v>
      </c>
      <c r="G1016" s="7" t="str">
        <f>IF(VLOOKUP(D1016,[1]Planta!$A$4:$AC$1049,10,0)=0," ",VLOOKUP(D1016,[1]Planta!$A$4:$AC$1049,10,0))</f>
        <v/>
      </c>
      <c r="H1016" s="8">
        <f>VLOOKUP(VLOOKUP(D1016,[1]Planta!$A$4:$AC$1049,4,0),[1]Cargos!$A$1:$K$33,6,0)</f>
        <v>3249703</v>
      </c>
      <c r="I1016" s="9"/>
    </row>
    <row r="1017" spans="1:9" ht="15" x14ac:dyDescent="0.2">
      <c r="A1017" s="7" t="str">
        <f>VLOOKUP(D1017,[1]Planta!$A$4:$AC$1049,4,0)</f>
        <v>PROFESIONAL UNIVERSITARIO 219 1</v>
      </c>
      <c r="B1017" s="7" t="str">
        <f>TRIM(CONCATENATE(VLOOKUP(D1017,[2]EMPLEOS!$J$9:$M$1054,3,0), " ", VLOOKUP(D1017,[2]EMPLEOS!$J$9:$M$1054,4,0)))</f>
        <v>ARANGUREN LEON</v>
      </c>
      <c r="C1017" s="7" t="str">
        <f>VLOOKUP(D1017,[2]EMPLEOS!$J$9:$M$1054,2,0)</f>
        <v>DIEGO ALEJANDRO</v>
      </c>
      <c r="D1017" s="12">
        <v>1053585337</v>
      </c>
      <c r="E1017" s="7" t="str">
        <f>VLOOKUP(VLOOKUP(D1017,[1]Planta!$A$4:$AC$1049,16,0),[1]TipoVinculacion!$A$1:$C$6,3,0)</f>
        <v>Provisional</v>
      </c>
      <c r="F1017" s="7" t="str">
        <f>VLOOKUP(D1017,[1]Planta!$A$4:$AC$1049,8,0)</f>
        <v>ARQUITECTO</v>
      </c>
      <c r="G1017" s="7" t="str">
        <f>IF(VLOOKUP(D1017,[1]Planta!$A$4:$AC$1049,10,0)=0," ",VLOOKUP(D1017,[1]Planta!$A$4:$AC$1049,10,0))</f>
        <v xml:space="preserve"> </v>
      </c>
      <c r="H1017" s="8">
        <f>VLOOKUP(VLOOKUP(D1017,[1]Planta!$A$4:$AC$1049,4,0),[1]Cargos!$A$1:$K$33,6,0)</f>
        <v>3249703</v>
      </c>
      <c r="I1017" s="9"/>
    </row>
    <row r="1018" spans="1:9" ht="15" x14ac:dyDescent="0.2">
      <c r="A1018" s="7" t="str">
        <f>VLOOKUP(D1018,[1]Planta!$A$4:$AC$1049,4,0)</f>
        <v>AUXILIAR ADMINISTRATIVO 407 3</v>
      </c>
      <c r="B1018" s="7" t="str">
        <f>TRIM(CONCATENATE(VLOOKUP(D1018,[2]EMPLEOS!$J$9:$M$1054,3,0), " ", VLOOKUP(D1018,[2]EMPLEOS!$J$9:$M$1054,4,0)))</f>
        <v>RIVILLAS GUAUQUE</v>
      </c>
      <c r="C1018" s="7" t="str">
        <f>VLOOKUP(D1018,[2]EMPLEOS!$J$9:$M$1054,2,0)</f>
        <v>JESUS SANTIAGO</v>
      </c>
      <c r="D1018" s="12">
        <v>1053586249</v>
      </c>
      <c r="E1018" s="7" t="str">
        <f>VLOOKUP(VLOOKUP(D1018,[1]Planta!$A$4:$AC$1049,16,0),[1]TipoVinculacion!$A$1:$C$6,3,0)</f>
        <v>Provisional</v>
      </c>
      <c r="F1018" s="7" t="str">
        <f>VLOOKUP(D1018,[1]Planta!$A$4:$AC$1049,8,0)</f>
        <v>BACHILLER ACADEMICO</v>
      </c>
      <c r="G1018" s="7" t="str">
        <f>IF(VLOOKUP(D1018,[1]Planta!$A$4:$AC$1049,10,0)=0," ",VLOOKUP(D1018,[1]Planta!$A$4:$AC$1049,10,0))</f>
        <v xml:space="preserve"> </v>
      </c>
      <c r="H1018" s="8">
        <f>VLOOKUP(VLOOKUP(D1018,[1]Planta!$A$4:$AC$1049,4,0),[1]Cargos!$A$1:$K$33,6,0)</f>
        <v>1555886</v>
      </c>
      <c r="I1018" s="9"/>
    </row>
    <row r="1019" spans="1:9" ht="15" x14ac:dyDescent="0.2">
      <c r="A1019" s="7" t="str">
        <f>VLOOKUP(D1019,[1]Planta!$A$4:$AC$1049,4,0)</f>
        <v>PROFESIONAL UNIVERSITARIO 219 3</v>
      </c>
      <c r="B1019" s="7" t="str">
        <f>TRIM(CONCATENATE(VLOOKUP(D1019,[2]EMPLEOS!$J$9:$M$1054,3,0), " ", VLOOKUP(D1019,[2]EMPLEOS!$J$9:$M$1054,4,0)))</f>
        <v>LOPEZ BOTERO</v>
      </c>
      <c r="C1019" s="7" t="str">
        <f>VLOOKUP(D1019,[2]EMPLEOS!$J$9:$M$1054,2,0)</f>
        <v>DIANA MARCELA</v>
      </c>
      <c r="D1019" s="12">
        <v>1053785268</v>
      </c>
      <c r="E1019" s="7" t="str">
        <f>VLOOKUP(VLOOKUP(D1019,[1]Planta!$A$4:$AC$1049,16,0),[1]TipoVinculacion!$A$1:$C$6,3,0)</f>
        <v>Provisional</v>
      </c>
      <c r="F1019" s="7" t="str">
        <f>VLOOKUP(D1019,[1]Planta!$A$4:$AC$1049,8,0)</f>
        <v>COMUNICADOR SOCIAL; PERIODISTA</v>
      </c>
      <c r="G1019" s="7" t="str">
        <f>IF(VLOOKUP(D1019,[1]Planta!$A$4:$AC$1049,10,0)=0," ",VLOOKUP(D1019,[1]Planta!$A$4:$AC$1049,10,0))</f>
        <v>GERENCIA  DEL TALENTO HUMANO</v>
      </c>
      <c r="H1019" s="8">
        <f>VLOOKUP(VLOOKUP(D1019,[1]Planta!$A$4:$AC$1049,4,0),[1]Cargos!$A$1:$K$33,6,0)</f>
        <v>3524263</v>
      </c>
      <c r="I1019" s="9"/>
    </row>
    <row r="1020" spans="1:9" ht="15" x14ac:dyDescent="0.2">
      <c r="A1020" s="7" t="str">
        <f>VLOOKUP(D1020,[1]Planta!$A$4:$AC$1049,4,0)</f>
        <v>PROFESIONAL UNIVERSITARIO 219 3</v>
      </c>
      <c r="B1020" s="7" t="str">
        <f>TRIM(CONCATENATE(VLOOKUP(D1020,[2]EMPLEOS!$J$9:$M$1054,3,0), " ", VLOOKUP(D1020,[2]EMPLEOS!$J$9:$M$1054,4,0)))</f>
        <v>LATORRE ALARCON</v>
      </c>
      <c r="C1020" s="7" t="str">
        <f>VLOOKUP(D1020,[2]EMPLEOS!$J$9:$M$1054,2,0)</f>
        <v>JOHANA CATALINA</v>
      </c>
      <c r="D1020" s="12">
        <v>1057577768</v>
      </c>
      <c r="E1020" s="7" t="str">
        <f>VLOOKUP(VLOOKUP(D1020,[1]Planta!$A$4:$AC$1049,16,0),[1]TipoVinculacion!$A$1:$C$6,3,0)</f>
        <v>Provisional</v>
      </c>
      <c r="F1020" s="7" t="str">
        <f>VLOOKUP(D1020,[1]Planta!$A$4:$AC$1049,8,0)</f>
        <v>ABOGADO</v>
      </c>
      <c r="G1020" s="7" t="str">
        <f>IF(VLOOKUP(D1020,[1]Planta!$A$4:$AC$1049,10,0)=0," ",VLOOKUP(D1020,[1]Planta!$A$4:$AC$1049,10,0))</f>
        <v>DERECHO URBANO</v>
      </c>
      <c r="H1020" s="8">
        <f>VLOOKUP(VLOOKUP(D1020,[1]Planta!$A$4:$AC$1049,4,0),[1]Cargos!$A$1:$K$33,6,0)</f>
        <v>3524263</v>
      </c>
      <c r="I1020" s="9"/>
    </row>
    <row r="1021" spans="1:9" ht="15" x14ac:dyDescent="0.2">
      <c r="A1021" s="7" t="str">
        <f>VLOOKUP(D1021,[1]Planta!$A$4:$AC$1049,4,0)</f>
        <v>PROFESIONAL UNIVERSITARIO 219 1</v>
      </c>
      <c r="B1021" s="7" t="str">
        <f>TRIM(CONCATENATE(VLOOKUP(D1021,[2]EMPLEOS!$J$9:$M$1054,3,0), " ", VLOOKUP(D1021,[2]EMPLEOS!$J$9:$M$1054,4,0)))</f>
        <v>GOMEZ USGAME</v>
      </c>
      <c r="C1021" s="7" t="str">
        <f>VLOOKUP(D1021,[2]EMPLEOS!$J$9:$M$1054,2,0)</f>
        <v>ALVARO ANDRES</v>
      </c>
      <c r="D1021" s="12">
        <v>1057579271</v>
      </c>
      <c r="E1021" s="7" t="str">
        <f>VLOOKUP(VLOOKUP(D1021,[1]Planta!$A$4:$AC$1049,16,0),[1]TipoVinculacion!$A$1:$C$6,3,0)</f>
        <v>Provisional</v>
      </c>
      <c r="F1021" s="7" t="str">
        <f>VLOOKUP(D1021,[1]Planta!$A$4:$AC$1049,8,0)</f>
        <v>INGENIERIA FINANCIERA</v>
      </c>
      <c r="G1021" s="7" t="str">
        <f>IF(VLOOKUP(D1021,[1]Planta!$A$4:$AC$1049,10,0)=0," ",VLOOKUP(D1021,[1]Planta!$A$4:$AC$1049,10,0))</f>
        <v xml:space="preserve"> </v>
      </c>
      <c r="H1021" s="8">
        <f>VLOOKUP(VLOOKUP(D1021,[1]Planta!$A$4:$AC$1049,4,0),[1]Cargos!$A$1:$K$33,6,0)</f>
        <v>3249703</v>
      </c>
      <c r="I1021" s="9"/>
    </row>
    <row r="1022" spans="1:9" ht="15" x14ac:dyDescent="0.2">
      <c r="A1022" s="7" t="str">
        <f>VLOOKUP(D1022,[1]Planta!$A$4:$AC$1049,4,0)</f>
        <v>SUBDIRECTOR TECNICO 068 3</v>
      </c>
      <c r="B1022" s="7" t="str">
        <f>TRIM(CONCATENATE(VLOOKUP(D1022,[2]EMPLEOS!$J$9:$M$1054,3,0), " ", VLOOKUP(D1022,[2]EMPLEOS!$J$9:$M$1054,4,0)))</f>
        <v>MURCIA PINILLA</v>
      </c>
      <c r="C1022" s="7" t="str">
        <f>VLOOKUP(D1022,[2]EMPLEOS!$J$9:$M$1054,2,0)</f>
        <v>MAYRA LORENA</v>
      </c>
      <c r="D1022" s="12">
        <v>1057892858</v>
      </c>
      <c r="E1022" s="7" t="str">
        <f>VLOOKUP(VLOOKUP(D1022,[1]Planta!$A$4:$AC$1049,16,0),[1]TipoVinculacion!$A$1:$C$6,3,0)</f>
        <v>Libre Nombramiento y Remoción</v>
      </c>
      <c r="F1022" s="7" t="str">
        <f>VLOOKUP(D1022,[1]Planta!$A$4:$AC$1049,8,0)</f>
        <v>ABOGADO</v>
      </c>
      <c r="G1022" s="7" t="str">
        <f>IF(VLOOKUP(D1022,[1]Planta!$A$4:$AC$1049,10,0)=0," ",VLOOKUP(D1022,[1]Planta!$A$4:$AC$1049,10,0))</f>
        <v>DERECHO PENAL Y PROCESAL PENAL; MAGISTER EN DERECHO PENAL Y PROCESAL PENAL</v>
      </c>
      <c r="H1022" s="8">
        <f>VLOOKUP(VLOOKUP(D1022,[1]Planta!$A$4:$AC$1049,4,0),[1]Cargos!$A$1:$K$33,6,0)</f>
        <v>6989664</v>
      </c>
      <c r="I1022" s="9"/>
    </row>
    <row r="1023" spans="1:9" ht="15" x14ac:dyDescent="0.2">
      <c r="A1023" s="7" t="str">
        <f>VLOOKUP(D1023,[1]Planta!$A$4:$AC$1049,4,0)</f>
        <v>PROFESIONAL UNIVERSITARIO 219 3</v>
      </c>
      <c r="B1023" s="7" t="str">
        <f>TRIM(CONCATENATE(VLOOKUP(D1023,[2]EMPLEOS!$J$9:$M$1054,3,0), " ", VLOOKUP(D1023,[2]EMPLEOS!$J$9:$M$1054,4,0)))</f>
        <v>LAPORTE CABRERA</v>
      </c>
      <c r="C1023" s="7" t="str">
        <f>VLOOKUP(D1023,[2]EMPLEOS!$J$9:$M$1054,2,0)</f>
        <v>JHON FREDY</v>
      </c>
      <c r="D1023" s="12">
        <v>1061699950</v>
      </c>
      <c r="E1023" s="7" t="str">
        <f>VLOOKUP(VLOOKUP(D1023,[1]Planta!$A$4:$AC$1049,16,0),[1]TipoVinculacion!$A$1:$C$6,3,0)</f>
        <v>Provisional</v>
      </c>
      <c r="F1023" s="7" t="str">
        <f>VLOOKUP(D1023,[1]Planta!$A$4:$AC$1049,8,0)</f>
        <v>ABOGADO</v>
      </c>
      <c r="G1023" s="7" t="str">
        <f>IF(VLOOKUP(D1023,[1]Planta!$A$4:$AC$1049,10,0)=0," ",VLOOKUP(D1023,[1]Planta!$A$4:$AC$1049,10,0))</f>
        <v>DERECHO ADMINISTRATIVO</v>
      </c>
      <c r="H1023" s="8">
        <f>VLOOKUP(VLOOKUP(D1023,[1]Planta!$A$4:$AC$1049,4,0),[1]Cargos!$A$1:$K$33,6,0)</f>
        <v>3524263</v>
      </c>
      <c r="I1023" s="9"/>
    </row>
    <row r="1024" spans="1:9" ht="15" x14ac:dyDescent="0.2">
      <c r="A1024" s="7" t="str">
        <f>VLOOKUP(D1024,[1]Planta!$A$4:$AC$1049,4,0)</f>
        <v>AUXILIAR ADMINISTRATIVO 407 3</v>
      </c>
      <c r="B1024" s="7" t="str">
        <f>TRIM(CONCATENATE(VLOOKUP(D1024,[2]EMPLEOS!$J$9:$M$1054,3,0), " ", VLOOKUP(D1024,[2]EMPLEOS!$J$9:$M$1054,4,0)))</f>
        <v>SAURITH FERNANDEZ</v>
      </c>
      <c r="C1024" s="7" t="str">
        <f>VLOOKUP(D1024,[2]EMPLEOS!$J$9:$M$1054,2,0)</f>
        <v>JAIME ANDRES</v>
      </c>
      <c r="D1024" s="12">
        <v>1065625364</v>
      </c>
      <c r="E1024" s="7" t="str">
        <f>VLOOKUP(VLOOKUP(D1024,[1]Planta!$A$4:$AC$1049,16,0),[1]TipoVinculacion!$A$1:$C$6,3,0)</f>
        <v>Provisional</v>
      </c>
      <c r="F1024" s="7" t="str">
        <f>VLOOKUP(D1024,[1]Planta!$A$4:$AC$1049,8,0)</f>
        <v>BACHILLER COMERCIAL</v>
      </c>
      <c r="G1024" s="7" t="str">
        <f>IF(VLOOKUP(D1024,[1]Planta!$A$4:$AC$1049,10,0)=0," ",VLOOKUP(D1024,[1]Planta!$A$4:$AC$1049,10,0))</f>
        <v/>
      </c>
      <c r="H1024" s="8">
        <f>VLOOKUP(VLOOKUP(D1024,[1]Planta!$A$4:$AC$1049,4,0),[1]Cargos!$A$1:$K$33,6,0)</f>
        <v>1555886</v>
      </c>
      <c r="I1024" s="9"/>
    </row>
    <row r="1025" spans="1:9" ht="15" x14ac:dyDescent="0.2">
      <c r="A1025" s="7" t="str">
        <f>VLOOKUP(D1025,[1]Planta!$A$4:$AC$1049,4,0)</f>
        <v>ASESOR 105 2</v>
      </c>
      <c r="B1025" s="7" t="str">
        <f>TRIM(CONCATENATE(VLOOKUP(D1025,[2]EMPLEOS!$J$9:$M$1054,3,0), " ", VLOOKUP(D1025,[2]EMPLEOS!$J$9:$M$1054,4,0)))</f>
        <v>NASSAR CASTELLANOS</v>
      </c>
      <c r="C1025" s="7" t="str">
        <f>VLOOKUP(D1025,[2]EMPLEOS!$J$9:$M$1054,2,0)</f>
        <v>VIVIANA  SOFIA</v>
      </c>
      <c r="D1025" s="12">
        <v>1067837494</v>
      </c>
      <c r="E1025" s="7" t="str">
        <f>VLOOKUP(VLOOKUP(D1025,[1]Planta!$A$4:$AC$1049,16,0),[1]TipoVinculacion!$A$1:$C$6,3,0)</f>
        <v>Libre Nombramiento y Remoción</v>
      </c>
      <c r="F1025" s="7" t="str">
        <f>VLOOKUP(D1025,[1]Planta!$A$4:$AC$1049,8,0)</f>
        <v>PROFESIONAL EN FINANZAS Y RELACIONES INTERNACIONALES</v>
      </c>
      <c r="G1025" s="7" t="str">
        <f>IF(VLOOKUP(D1025,[1]Planta!$A$4:$AC$1049,10,0)=0," ",VLOOKUP(D1025,[1]Planta!$A$4:$AC$1049,10,0))</f>
        <v>GERENCIA FINANCIERA; MAGISTER EN RELACIONES INTERNACIONALES</v>
      </c>
      <c r="H1025" s="8">
        <f>VLOOKUP(VLOOKUP(D1025,[1]Planta!$A$4:$AC$1049,4,0),[1]Cargos!$A$1:$K$33,6,0)</f>
        <v>6823634</v>
      </c>
      <c r="I1025" s="9"/>
    </row>
    <row r="1026" spans="1:9" ht="15" x14ac:dyDescent="0.2">
      <c r="A1026" s="7" t="str">
        <f>VLOOKUP(D1026,[1]Planta!$A$4:$AC$1049,4,0)</f>
        <v>PROFESIONAL UNIVERSITARIO 219 3</v>
      </c>
      <c r="B1026" s="7" t="str">
        <f>TRIM(CONCATENATE(VLOOKUP(D1026,[2]EMPLEOS!$J$9:$M$1054,3,0), " ", VLOOKUP(D1026,[2]EMPLEOS!$J$9:$M$1054,4,0)))</f>
        <v>MATIZ SANCHEZ</v>
      </c>
      <c r="C1026" s="7" t="str">
        <f>VLOOKUP(D1026,[2]EMPLEOS!$J$9:$M$1054,2,0)</f>
        <v>INGRY JOHANA</v>
      </c>
      <c r="D1026" s="12">
        <v>1070705247</v>
      </c>
      <c r="E1026" s="7" t="str">
        <f>VLOOKUP(VLOOKUP(D1026,[1]Planta!$A$4:$AC$1049,16,0),[1]TipoVinculacion!$A$1:$C$6,3,0)</f>
        <v>Provisional</v>
      </c>
      <c r="F1026" s="7" t="str">
        <f>VLOOKUP(D1026,[1]Planta!$A$4:$AC$1049,8,0)</f>
        <v>COMUNICADOR SOCIAL</v>
      </c>
      <c r="G1026" s="7" t="str">
        <f>IF(VLOOKUP(D1026,[1]Planta!$A$4:$AC$1049,10,0)=0," ",VLOOKUP(D1026,[1]Planta!$A$4:$AC$1049,10,0))</f>
        <v/>
      </c>
      <c r="H1026" s="8">
        <f>VLOOKUP(VLOOKUP(D1026,[1]Planta!$A$4:$AC$1049,4,0),[1]Cargos!$A$1:$K$33,6,0)</f>
        <v>3524263</v>
      </c>
      <c r="I1026" s="9"/>
    </row>
    <row r="1027" spans="1:9" ht="15" x14ac:dyDescent="0.2">
      <c r="A1027" s="7" t="str">
        <f>VLOOKUP(D1027,[1]Planta!$A$4:$AC$1049,4,0)</f>
        <v>TECNICO OPERATIVO 314 5</v>
      </c>
      <c r="B1027" s="7" t="str">
        <f>TRIM(CONCATENATE(VLOOKUP(D1027,[2]EMPLEOS!$J$9:$M$1054,3,0), " ", VLOOKUP(D1027,[2]EMPLEOS!$J$9:$M$1054,4,0)))</f>
        <v>RIAÑO BOHADA</v>
      </c>
      <c r="C1027" s="7" t="str">
        <f>VLOOKUP(D1027,[2]EMPLEOS!$J$9:$M$1054,2,0)</f>
        <v>ANDRES GUILLERMO</v>
      </c>
      <c r="D1027" s="12">
        <v>1070949381</v>
      </c>
      <c r="E1027" s="7" t="str">
        <f>VLOOKUP(VLOOKUP(D1027,[1]Planta!$A$4:$AC$1049,16,0),[1]TipoVinculacion!$A$1:$C$6,3,0)</f>
        <v>Provisional</v>
      </c>
      <c r="F1027" s="7" t="str">
        <f>VLOOKUP(D1027,[1]Planta!$A$4:$AC$1049,8,0)</f>
        <v>6 SEMESTRE EN CURSO ADMINISTRACION DE EMPRESAS</v>
      </c>
      <c r="G1027" s="7" t="str">
        <f>IF(VLOOKUP(D1027,[1]Planta!$A$4:$AC$1049,10,0)=0," ",VLOOKUP(D1027,[1]Planta!$A$4:$AC$1049,10,0))</f>
        <v/>
      </c>
      <c r="H1027" s="8">
        <f>VLOOKUP(VLOOKUP(D1027,[1]Planta!$A$4:$AC$1049,4,0),[1]Cargos!$A$1:$K$33,6,0)</f>
        <v>2517786</v>
      </c>
      <c r="I1027" s="9"/>
    </row>
    <row r="1028" spans="1:9" ht="15" x14ac:dyDescent="0.2">
      <c r="A1028" s="7" t="str">
        <f>VLOOKUP(D1028,[1]Planta!$A$4:$AC$1049,4,0)</f>
        <v>SECRETARIO 440 8</v>
      </c>
      <c r="B1028" s="7" t="str">
        <f>TRIM(CONCATENATE(VLOOKUP(D1028,[2]EMPLEOS!$J$9:$M$1054,3,0), " ", VLOOKUP(D1028,[2]EMPLEOS!$J$9:$M$1054,4,0)))</f>
        <v>HOYOS GOMEZ</v>
      </c>
      <c r="C1028" s="7" t="str">
        <f>VLOOKUP(D1028,[2]EMPLEOS!$J$9:$M$1054,2,0)</f>
        <v>DANIELA MARIA</v>
      </c>
      <c r="D1028" s="12">
        <v>1073239900</v>
      </c>
      <c r="E1028" s="7" t="str">
        <f>VLOOKUP(VLOOKUP(D1028,[1]Planta!$A$4:$AC$1049,16,0),[1]TipoVinculacion!$A$1:$C$6,3,0)</f>
        <v>Provisional</v>
      </c>
      <c r="F1028" s="7" t="str">
        <f>VLOOKUP(D1028,[1]Planta!$A$4:$AC$1049,8,0)</f>
        <v>BACHILLER ACADEMICO</v>
      </c>
      <c r="G1028" s="7" t="str">
        <f>IF(VLOOKUP(D1028,[1]Planta!$A$4:$AC$1049,10,0)=0," ",VLOOKUP(D1028,[1]Planta!$A$4:$AC$1049,10,0))</f>
        <v/>
      </c>
      <c r="H1028" s="8">
        <f>VLOOKUP(VLOOKUP(D1028,[1]Planta!$A$4:$AC$1049,4,0),[1]Cargos!$A$1:$K$33,6,0)</f>
        <v>2314319</v>
      </c>
      <c r="I1028" s="9"/>
    </row>
    <row r="1029" spans="1:9" ht="15" x14ac:dyDescent="0.2">
      <c r="A1029" s="7" t="str">
        <f>VLOOKUP(D1029,[1]Planta!$A$4:$AC$1049,4,0)</f>
        <v>TECNICO OPERATIVO 314 3</v>
      </c>
      <c r="B1029" s="7" t="str">
        <f>TRIM(CONCATENATE(VLOOKUP(D1029,[2]EMPLEOS!$J$9:$M$1054,3,0), " ", VLOOKUP(D1029,[2]EMPLEOS!$J$9:$M$1054,4,0)))</f>
        <v>BOHORQUEZ VILLAMIL</v>
      </c>
      <c r="C1029" s="7" t="str">
        <f>VLOOKUP(D1029,[2]EMPLEOS!$J$9:$M$1054,2,0)</f>
        <v>ANGIE VANESSA</v>
      </c>
      <c r="D1029" s="12">
        <v>1073241045</v>
      </c>
      <c r="E1029" s="7" t="str">
        <f>VLOOKUP(VLOOKUP(D1029,[1]Planta!$A$4:$AC$1049,16,0),[1]TipoVinculacion!$A$1:$C$6,3,0)</f>
        <v>Provisional</v>
      </c>
      <c r="F1029" s="7" t="str">
        <f>VLOOKUP(D1029,[1]Planta!$A$4:$AC$1049,8,0)</f>
        <v>TECNOLOGO EN GESTION FINANCIERA Y DE FINANZAS</v>
      </c>
      <c r="G1029" s="7" t="str">
        <f>IF(VLOOKUP(D1029,[1]Planta!$A$4:$AC$1049,10,0)=0," ",VLOOKUP(D1029,[1]Planta!$A$4:$AC$1049,10,0))</f>
        <v/>
      </c>
      <c r="H1029" s="8">
        <f>VLOOKUP(VLOOKUP(D1029,[1]Planta!$A$4:$AC$1049,4,0),[1]Cargos!$A$1:$K$33,6,0)</f>
        <v>2367588</v>
      </c>
      <c r="I1029" s="9"/>
    </row>
    <row r="1030" spans="1:9" ht="15" x14ac:dyDescent="0.2">
      <c r="A1030" s="7" t="str">
        <f>VLOOKUP(D1030,[1]Planta!$A$4:$AC$1049,4,0)</f>
        <v>PROFESIONAL ESPECIALIZADO 222 5</v>
      </c>
      <c r="B1030" s="7" t="str">
        <f>TRIM(CONCATENATE(VLOOKUP(D1030,[2]EMPLEOS!$J$9:$M$1054,3,0), " ", VLOOKUP(D1030,[2]EMPLEOS!$J$9:$M$1054,4,0)))</f>
        <v>RINCON ALVARADO</v>
      </c>
      <c r="C1030" s="7" t="str">
        <f>VLOOKUP(D1030,[2]EMPLEOS!$J$9:$M$1054,2,0)</f>
        <v>GINNA PAOLA</v>
      </c>
      <c r="D1030" s="12">
        <v>1075655399</v>
      </c>
      <c r="E1030" s="7" t="str">
        <f>VLOOKUP(VLOOKUP(D1030,[1]Planta!$A$4:$AC$1049,16,0),[1]TipoVinculacion!$A$1:$C$6,3,0)</f>
        <v>Carrera Administrativa</v>
      </c>
      <c r="F1030" s="7" t="str">
        <f>VLOOKUP(D1030,[1]Planta!$A$4:$AC$1049,8,0)</f>
        <v>ABOGADO</v>
      </c>
      <c r="G1030" s="7" t="str">
        <f>IF(VLOOKUP(D1030,[1]Planta!$A$4:$AC$1049,10,0)=0," ",VLOOKUP(D1030,[1]Planta!$A$4:$AC$1049,10,0))</f>
        <v>DERECHO CONTRACTUAL; DERECHO COMERCIAL</v>
      </c>
      <c r="H1030" s="8">
        <f>VLOOKUP(VLOOKUP(D1030,[1]Planta!$A$4:$AC$1049,4,0),[1]Cargos!$A$1:$K$33,6,0)</f>
        <v>3834513</v>
      </c>
      <c r="I1030" s="9"/>
    </row>
    <row r="1031" spans="1:9" ht="15" x14ac:dyDescent="0.2">
      <c r="A1031" s="7" t="str">
        <f>VLOOKUP(D1031,[1]Planta!$A$4:$AC$1049,4,0)</f>
        <v>GERENTE 039 1</v>
      </c>
      <c r="B1031" s="7" t="str">
        <f>TRIM(CONCATENATE(VLOOKUP(D1031,[2]EMPLEOS!$J$9:$M$1054,3,0), " ", VLOOKUP(D1031,[2]EMPLEOS!$J$9:$M$1054,4,0)))</f>
        <v>BAENA MERLANO</v>
      </c>
      <c r="C1031" s="7" t="str">
        <f>VLOOKUP(D1031,[2]EMPLEOS!$J$9:$M$1054,2,0)</f>
        <v>JUAN JAVIER</v>
      </c>
      <c r="D1031" s="12">
        <v>1094893531</v>
      </c>
      <c r="E1031" s="7" t="str">
        <f>VLOOKUP(VLOOKUP(D1031,[1]Planta!$A$4:$AC$1049,16,0),[1]TipoVinculacion!$A$1:$C$6,3,0)</f>
        <v>Libre Nombramiento y Remoción</v>
      </c>
      <c r="F1031" s="7" t="str">
        <f>VLOOKUP(D1031,[1]Planta!$A$4:$AC$1049,8,0)</f>
        <v>ABOGADO</v>
      </c>
      <c r="G1031" s="7" t="str">
        <f>IF(VLOOKUP(D1031,[1]Planta!$A$4:$AC$1049,10,0)=0," ",VLOOKUP(D1031,[1]Planta!$A$4:$AC$1049,10,0))</f>
        <v/>
      </c>
      <c r="H1031" s="8">
        <f>VLOOKUP(VLOOKUP(D1031,[1]Planta!$A$4:$AC$1049,4,0),[1]Cargos!$A$1:$K$33,6,0)</f>
        <v>5736338</v>
      </c>
      <c r="I1031" s="9"/>
    </row>
    <row r="1032" spans="1:9" ht="15" x14ac:dyDescent="0.2">
      <c r="A1032" s="7" t="str">
        <f>VLOOKUP(D1032,[1]Planta!$A$4:$AC$1049,4,0)</f>
        <v>TECNICO OPERATIVO 314 3</v>
      </c>
      <c r="B1032" s="7" t="str">
        <f>TRIM(CONCATENATE(VLOOKUP(D1032,[2]EMPLEOS!$J$9:$M$1054,3,0), " ", VLOOKUP(D1032,[2]EMPLEOS!$J$9:$M$1054,4,0)))</f>
        <v>MARIN HINCAPIE</v>
      </c>
      <c r="C1032" s="7" t="str">
        <f>VLOOKUP(D1032,[2]EMPLEOS!$J$9:$M$1054,2,0)</f>
        <v>DANIEL ALEJANDRO</v>
      </c>
      <c r="D1032" s="12">
        <v>1097037518</v>
      </c>
      <c r="E1032" s="7" t="str">
        <f>VLOOKUP(VLOOKUP(D1032,[1]Planta!$A$4:$AC$1049,16,0),[1]TipoVinculacion!$A$1:$C$6,3,0)</f>
        <v>Provisional</v>
      </c>
      <c r="F1032" s="7" t="str">
        <f>VLOOKUP(D1032,[1]Planta!$A$4:$AC$1049,8,0)</f>
        <v>TECNICO LABORAL AUXILIAR EN SALUD ORAL</v>
      </c>
      <c r="G1032" s="7" t="str">
        <f>IF(VLOOKUP(D1032,[1]Planta!$A$4:$AC$1049,10,0)=0," ",VLOOKUP(D1032,[1]Planta!$A$4:$AC$1049,10,0))</f>
        <v/>
      </c>
      <c r="H1032" s="8">
        <f>VLOOKUP(VLOOKUP(D1032,[1]Planta!$A$4:$AC$1049,4,0),[1]Cargos!$A$1:$K$33,6,0)</f>
        <v>2367588</v>
      </c>
      <c r="I1032" s="9"/>
    </row>
    <row r="1033" spans="1:9" ht="15" x14ac:dyDescent="0.2">
      <c r="A1033" s="7" t="str">
        <f>VLOOKUP(D1033,[1]Planta!$A$4:$AC$1049,4,0)</f>
        <v>PROFESIONAL UNIVERSITARIO 219 3</v>
      </c>
      <c r="B1033" s="7" t="str">
        <f>TRIM(CONCATENATE(VLOOKUP(D1033,[2]EMPLEOS!$J$9:$M$1054,3,0), " ", VLOOKUP(D1033,[2]EMPLEOS!$J$9:$M$1054,4,0)))</f>
        <v>PEÑA BAYONA</v>
      </c>
      <c r="C1033" s="7" t="str">
        <f>VLOOKUP(D1033,[2]EMPLEOS!$J$9:$M$1054,2,0)</f>
        <v>RODOLFO ANDRES</v>
      </c>
      <c r="D1033" s="12">
        <v>1098612774</v>
      </c>
      <c r="E1033" s="7" t="str">
        <f>VLOOKUP(VLOOKUP(D1033,[1]Planta!$A$4:$AC$1049,16,0),[1]TipoVinculacion!$A$1:$C$6,3,0)</f>
        <v>Carrera Administrativa</v>
      </c>
      <c r="F1033" s="7" t="str">
        <f>VLOOKUP(D1033,[1]Planta!$A$4:$AC$1049,8,0)</f>
        <v>ABOGADO</v>
      </c>
      <c r="G1033" s="7" t="str">
        <f>IF(VLOOKUP(D1033,[1]Planta!$A$4:$AC$1049,10,0)=0," ",VLOOKUP(D1033,[1]Planta!$A$4:$AC$1049,10,0))</f>
        <v>DERECHO ADMINISTRATIVO</v>
      </c>
      <c r="H1033" s="8">
        <f>VLOOKUP(VLOOKUP(D1033,[1]Planta!$A$4:$AC$1049,4,0),[1]Cargos!$A$1:$K$33,6,0)</f>
        <v>3524263</v>
      </c>
      <c r="I1033" s="9"/>
    </row>
    <row r="1034" spans="1:9" ht="15" x14ac:dyDescent="0.2">
      <c r="A1034" s="7" t="str">
        <f>VLOOKUP(D1034,[1]Planta!$A$4:$AC$1049,4,0)</f>
        <v>PROFESIONAL UNIVERSITARIO 219 3</v>
      </c>
      <c r="B1034" s="7" t="str">
        <f>TRIM(CONCATENATE(VLOOKUP(D1034,[2]EMPLEOS!$J$9:$M$1054,3,0), " ", VLOOKUP(D1034,[2]EMPLEOS!$J$9:$M$1054,4,0)))</f>
        <v>CAREÑO CORREDOR</v>
      </c>
      <c r="C1034" s="7" t="str">
        <f>VLOOKUP(D1034,[2]EMPLEOS!$J$9:$M$1054,2,0)</f>
        <v>GUSTAVO ADOLFO</v>
      </c>
      <c r="D1034" s="12">
        <v>1100959382</v>
      </c>
      <c r="E1034" s="7" t="str">
        <f>VLOOKUP(VLOOKUP(D1034,[1]Planta!$A$4:$AC$1049,16,0),[1]TipoVinculacion!$A$1:$C$6,3,0)</f>
        <v>Provisional</v>
      </c>
      <c r="F1034" s="7" t="str">
        <f>VLOOKUP(D1034,[1]Planta!$A$4:$AC$1049,8,0)</f>
        <v>ABOGADO</v>
      </c>
      <c r="G1034" s="7" t="str">
        <f>IF(VLOOKUP(D1034,[1]Planta!$A$4:$AC$1049,10,0)=0," ",VLOOKUP(D1034,[1]Planta!$A$4:$AC$1049,10,0))</f>
        <v/>
      </c>
      <c r="H1034" s="8">
        <f>VLOOKUP(VLOOKUP(D1034,[1]Planta!$A$4:$AC$1049,4,0),[1]Cargos!$A$1:$K$33,6,0)</f>
        <v>3524263</v>
      </c>
      <c r="I1034" s="9"/>
    </row>
    <row r="1035" spans="1:9" ht="15" x14ac:dyDescent="0.2">
      <c r="A1035" s="7" t="str">
        <f>VLOOKUP(D1035,[1]Planta!$A$4:$AC$1049,4,0)</f>
        <v>TECNICO OPERATIVO 314 3</v>
      </c>
      <c r="B1035" s="7" t="str">
        <f>TRIM(CONCATENATE(VLOOKUP(D1035,[2]EMPLEOS!$J$9:$M$1054,3,0), " ", VLOOKUP(D1035,[2]EMPLEOS!$J$9:$M$1054,4,0)))</f>
        <v>GARZON GARCIA</v>
      </c>
      <c r="C1035" s="7" t="str">
        <f>VLOOKUP(D1035,[2]EMPLEOS!$J$9:$M$1054,2,0)</f>
        <v>MARCELA</v>
      </c>
      <c r="D1035" s="12">
        <v>1106891054</v>
      </c>
      <c r="E1035" s="7" t="str">
        <f>VLOOKUP(VLOOKUP(D1035,[1]Planta!$A$4:$AC$1049,16,0),[1]TipoVinculacion!$A$1:$C$6,3,0)</f>
        <v>Provisional</v>
      </c>
      <c r="F1035" s="7" t="str">
        <f>VLOOKUP(D1035,[1]Planta!$A$4:$AC$1049,8,0)</f>
        <v>ADMINISTRADOR FINANCIERA</v>
      </c>
      <c r="G1035" s="7" t="str">
        <f>IF(VLOOKUP(D1035,[1]Planta!$A$4:$AC$1049,10,0)=0," ",VLOOKUP(D1035,[1]Planta!$A$4:$AC$1049,10,0))</f>
        <v/>
      </c>
      <c r="H1035" s="8">
        <f>VLOOKUP(VLOOKUP(D1035,[1]Planta!$A$4:$AC$1049,4,0),[1]Cargos!$A$1:$K$33,6,0)</f>
        <v>2367588</v>
      </c>
      <c r="I1035" s="9"/>
    </row>
    <row r="1036" spans="1:9" ht="15" x14ac:dyDescent="0.2">
      <c r="A1036" s="7" t="str">
        <f>VLOOKUP(D1036,[1]Planta!$A$4:$AC$1049,4,0)</f>
        <v>SUBDIRECTOR TECNICO 068 3</v>
      </c>
      <c r="B1036" s="7" t="str">
        <f>TRIM(CONCATENATE(VLOOKUP(D1036,[2]EMPLEOS!$J$9:$M$1054,3,0), " ", VLOOKUP(D1036,[2]EMPLEOS!$J$9:$M$1054,4,0)))</f>
        <v>SABOGAL RODRIGUEZ</v>
      </c>
      <c r="C1036" s="7" t="str">
        <f>VLOOKUP(D1036,[2]EMPLEOS!$J$9:$M$1054,2,0)</f>
        <v>LINDA TATIANA</v>
      </c>
      <c r="D1036" s="12">
        <v>1121819935</v>
      </c>
      <c r="E1036" s="7" t="str">
        <f>VLOOKUP(VLOOKUP(D1036,[1]Planta!$A$4:$AC$1049,16,0),[1]TipoVinculacion!$A$1:$C$6,3,0)</f>
        <v>Libre Nombramiento y Remoción</v>
      </c>
      <c r="F1036" s="7" t="str">
        <f>VLOOKUP(D1036,[1]Planta!$A$4:$AC$1049,8,0)</f>
        <v>ABOGADO</v>
      </c>
      <c r="G1036" s="7" t="str">
        <f>IF(VLOOKUP(D1036,[1]Planta!$A$4:$AC$1049,10,0)=0," ",VLOOKUP(D1036,[1]Planta!$A$4:$AC$1049,10,0))</f>
        <v>CONTRATACION PUBLICA</v>
      </c>
      <c r="H1036" s="8">
        <f>VLOOKUP(VLOOKUP(D1036,[1]Planta!$A$4:$AC$1049,4,0),[1]Cargos!$A$1:$K$33,6,0)</f>
        <v>6989664</v>
      </c>
      <c r="I1036" s="9"/>
    </row>
    <row r="1037" spans="1:9" ht="15" x14ac:dyDescent="0.2">
      <c r="A1037" s="7" t="str">
        <f>VLOOKUP(D1037,[1]Planta!$A$4:$AC$1049,4,0)</f>
        <v>PROFESIONAL UNIVERSITARIO 219 1</v>
      </c>
      <c r="B1037" s="7" t="str">
        <f>TRIM(CONCATENATE(VLOOKUP(D1037,[2]EMPLEOS!$J$9:$M$1054,3,0), " ", VLOOKUP(D1037,[2]EMPLEOS!$J$9:$M$1054,4,0)))</f>
        <v>CRUZ MORALES</v>
      </c>
      <c r="C1037" s="7" t="str">
        <f>VLOOKUP(D1037,[2]EMPLEOS!$J$9:$M$1054,2,0)</f>
        <v>LISETH PATRICIA</v>
      </c>
      <c r="D1037" s="12">
        <v>1121870457</v>
      </c>
      <c r="E1037" s="7" t="str">
        <f>VLOOKUP(VLOOKUP(D1037,[1]Planta!$A$4:$AC$1049,16,0),[1]TipoVinculacion!$A$1:$C$6,3,0)</f>
        <v>Provisional</v>
      </c>
      <c r="F1037" s="7" t="str">
        <f>VLOOKUP(D1037,[1]Planta!$A$4:$AC$1049,8,0)</f>
        <v>CONTADOR PUBLICO</v>
      </c>
      <c r="G1037" s="7" t="str">
        <f>IF(VLOOKUP(D1037,[1]Planta!$A$4:$AC$1049,10,0)=0," ",VLOOKUP(D1037,[1]Planta!$A$4:$AC$1049,10,0))</f>
        <v xml:space="preserve"> </v>
      </c>
      <c r="H1037" s="8">
        <f>VLOOKUP(VLOOKUP(D1037,[1]Planta!$A$4:$AC$1049,4,0),[1]Cargos!$A$1:$K$33,6,0)</f>
        <v>3249703</v>
      </c>
      <c r="I1037" s="9"/>
    </row>
    <row r="1038" spans="1:9" ht="15" x14ac:dyDescent="0.2">
      <c r="A1038" s="7" t="str">
        <f>VLOOKUP(D1038,[1]Planta!$A$4:$AC$1049,4,0)</f>
        <v>PROFESIONAL UNIVERSITARIO 219 3</v>
      </c>
      <c r="B1038" s="7" t="str">
        <f>TRIM(CONCATENATE(VLOOKUP(D1038,[2]EMPLEOS!$J$9:$M$1054,3,0), " ", VLOOKUP(D1038,[2]EMPLEOS!$J$9:$M$1054,4,0)))</f>
        <v>HERRERA MONRAS</v>
      </c>
      <c r="C1038" s="7" t="str">
        <f>VLOOKUP(D1038,[2]EMPLEOS!$J$9:$M$1054,2,0)</f>
        <v>DIEGO ALEJANDRO</v>
      </c>
      <c r="D1038" s="12">
        <v>1122124392</v>
      </c>
      <c r="E1038" s="7" t="str">
        <f>VLOOKUP(VLOOKUP(D1038,[1]Planta!$A$4:$AC$1049,16,0),[1]TipoVinculacion!$A$1:$C$6,3,0)</f>
        <v>Provisional</v>
      </c>
      <c r="F1038" s="7" t="str">
        <f>VLOOKUP(D1038,[1]Planta!$A$4:$AC$1049,8,0)</f>
        <v>INGENIERO AMBIENTAL</v>
      </c>
      <c r="G1038" s="7" t="str">
        <f>IF(VLOOKUP(D1038,[1]Planta!$A$4:$AC$1049,10,0)=0," ",VLOOKUP(D1038,[1]Planta!$A$4:$AC$1049,10,0))</f>
        <v xml:space="preserve"> </v>
      </c>
      <c r="H1038" s="8">
        <f>VLOOKUP(VLOOKUP(D1038,[1]Planta!$A$4:$AC$1049,4,0),[1]Cargos!$A$1:$K$33,6,0)</f>
        <v>3524263</v>
      </c>
      <c r="I1038" s="9"/>
    </row>
    <row r="1039" spans="1:9" ht="15" x14ac:dyDescent="0.2">
      <c r="A1039" s="7" t="str">
        <f>VLOOKUP(D1039,[1]Planta!$A$4:$AC$1049,4,0)</f>
        <v>TECNICO OPERATIVO 314 5</v>
      </c>
      <c r="B1039" s="7" t="str">
        <f>TRIM(CONCATENATE(VLOOKUP(D1039,[2]EMPLEOS!$J$9:$M$1054,3,0), " ", VLOOKUP(D1039,[2]EMPLEOS!$J$9:$M$1054,4,0)))</f>
        <v>GONZALEZ VIDAL</v>
      </c>
      <c r="C1039" s="7" t="str">
        <f>VLOOKUP(D1039,[2]EMPLEOS!$J$9:$M$1054,2,0)</f>
        <v>JUAN FRANCISCO</v>
      </c>
      <c r="D1039" s="12">
        <v>1129526200</v>
      </c>
      <c r="E1039" s="7" t="str">
        <f>VLOOKUP(VLOOKUP(D1039,[1]Planta!$A$4:$AC$1049,16,0),[1]TipoVinculacion!$A$1:$C$6,3,0)</f>
        <v>Carrera Administrativa</v>
      </c>
      <c r="F1039" s="7" t="str">
        <f>VLOOKUP(D1039,[1]Planta!$A$4:$AC$1049,8,0)</f>
        <v>TECNOLG. EN SEGURIDAD DE REDES; ADMINISTRACION DE REDES</v>
      </c>
      <c r="G1039" s="7" t="str">
        <f>IF(VLOOKUP(D1039,[1]Planta!$A$4:$AC$1049,10,0)=0," ",VLOOKUP(D1039,[1]Planta!$A$4:$AC$1049,10,0))</f>
        <v xml:space="preserve"> </v>
      </c>
      <c r="H1039" s="8">
        <f>VLOOKUP(VLOOKUP(D1039,[1]Planta!$A$4:$AC$1049,4,0),[1]Cargos!$A$1:$K$33,6,0)</f>
        <v>2517786</v>
      </c>
      <c r="I1039" s="9"/>
    </row>
    <row r="1040" spans="1:9" ht="15" x14ac:dyDescent="0.2">
      <c r="A1040" s="7" t="str">
        <f>VLOOKUP(D1040,[1]Planta!$A$4:$AC$1049,4,0)</f>
        <v>GERENTE 039 1</v>
      </c>
      <c r="B1040" s="7" t="str">
        <f>TRIM(CONCATENATE(VLOOKUP(D1040,[2]EMPLEOS!$J$9:$M$1054,3,0), " ", VLOOKUP(D1040,[2]EMPLEOS!$J$9:$M$1054,4,0)))</f>
        <v>QUIMBAYO OSPINA</v>
      </c>
      <c r="C1040" s="7" t="str">
        <f>VLOOKUP(D1040,[2]EMPLEOS!$J$9:$M$1054,2,0)</f>
        <v>WILSON ARLEY</v>
      </c>
      <c r="D1040" s="12">
        <v>1129535730</v>
      </c>
      <c r="E1040" s="7" t="str">
        <f>VLOOKUP(VLOOKUP(D1040,[1]Planta!$A$4:$AC$1049,16,0),[1]TipoVinculacion!$A$1:$C$6,3,0)</f>
        <v>Libre Nombramiento y Remoción</v>
      </c>
      <c r="F1040" s="7" t="str">
        <f>VLOOKUP(D1040,[1]Planta!$A$4:$AC$1049,8,0)</f>
        <v>ABOGADO</v>
      </c>
      <c r="G1040" s="7" t="str">
        <f>IF(VLOOKUP(D1040,[1]Planta!$A$4:$AC$1049,10,0)=0," ",VLOOKUP(D1040,[1]Planta!$A$4:$AC$1049,10,0))</f>
        <v>MG. EN DERECHO INTERNACIONAL; DERECHO PUBLICO</v>
      </c>
      <c r="H1040" s="8">
        <f>VLOOKUP(VLOOKUP(D1040,[1]Planta!$A$4:$AC$1049,4,0),[1]Cargos!$A$1:$K$33,6,0)</f>
        <v>5736338</v>
      </c>
      <c r="I1040" s="9"/>
    </row>
    <row r="1041" spans="1:9" ht="15" x14ac:dyDescent="0.2">
      <c r="A1041" s="7" t="str">
        <f>VLOOKUP(D1041,[1]Planta!$A$4:$AC$1049,4,0)</f>
        <v>PROFESIONAL UNIVERSITARIO 219 1</v>
      </c>
      <c r="B1041" s="7" t="str">
        <f>TRIM(CONCATENATE(VLOOKUP(D1041,[2]EMPLEOS!$J$9:$M$1054,3,0), " ", VLOOKUP(D1041,[2]EMPLEOS!$J$9:$M$1054,4,0)))</f>
        <v>VELASQUEZ MAHECHA</v>
      </c>
      <c r="C1041" s="7" t="str">
        <f>VLOOKUP(D1041,[2]EMPLEOS!$J$9:$M$1054,2,0)</f>
        <v>ANA MARIA</v>
      </c>
      <c r="D1041" s="12">
        <v>1136884766</v>
      </c>
      <c r="E1041" s="7" t="str">
        <f>VLOOKUP(VLOOKUP(D1041,[1]Planta!$A$4:$AC$1049,16,0),[1]TipoVinculacion!$A$1:$C$6,3,0)</f>
        <v>Provisional</v>
      </c>
      <c r="F1041" s="7" t="str">
        <f>VLOOKUP(D1041,[1]Planta!$A$4:$AC$1049,8,0)</f>
        <v>ABOGADO</v>
      </c>
      <c r="G1041" s="7" t="str">
        <f>IF(VLOOKUP(D1041,[1]Planta!$A$4:$AC$1049,10,0)=0," ",VLOOKUP(D1041,[1]Planta!$A$4:$AC$1049,10,0))</f>
        <v>ECONOMIA URBANA Y REGIONAL</v>
      </c>
      <c r="H1041" s="8">
        <f>VLOOKUP(VLOOKUP(D1041,[1]Planta!$A$4:$AC$1049,4,0),[1]Cargos!$A$1:$K$33,6,0)</f>
        <v>3249703</v>
      </c>
      <c r="I1041" s="9"/>
    </row>
    <row r="1042" spans="1:9" ht="15" x14ac:dyDescent="0.2">
      <c r="A1042" s="7" t="str">
        <f>VLOOKUP(D1042,[1]Planta!$A$4:$AC$1049,4,0)</f>
        <v>PROFESIONAL UNIVERSITARIO 219 1</v>
      </c>
      <c r="B1042" s="7" t="str">
        <f>TRIM(CONCATENATE(VLOOKUP(D1042,[2]EMPLEOS!$J$9:$M$1054,3,0), " ", VLOOKUP(D1042,[2]EMPLEOS!$J$9:$M$1054,4,0)))</f>
        <v>GOMEZ JIMENEZ</v>
      </c>
      <c r="C1042" s="7" t="str">
        <f>VLOOKUP(D1042,[2]EMPLEOS!$J$9:$M$1054,2,0)</f>
        <v>MARIA ALEJANDRA</v>
      </c>
      <c r="D1042" s="12">
        <v>1136886762</v>
      </c>
      <c r="E1042" s="7" t="str">
        <f>VLOOKUP(VLOOKUP(D1042,[1]Planta!$A$4:$AC$1049,16,0),[1]TipoVinculacion!$A$1:$C$6,3,0)</f>
        <v>Provisional</v>
      </c>
      <c r="F1042" s="7" t="str">
        <f>VLOOKUP(D1042,[1]Planta!$A$4:$AC$1049,8,0)</f>
        <v>ECONOMISTA</v>
      </c>
      <c r="G1042" s="7" t="str">
        <f>IF(VLOOKUP(D1042,[1]Planta!$A$4:$AC$1049,10,0)=0," ",VLOOKUP(D1042,[1]Planta!$A$4:$AC$1049,10,0))</f>
        <v xml:space="preserve"> </v>
      </c>
      <c r="H1042" s="8">
        <f>VLOOKUP(VLOOKUP(D1042,[1]Planta!$A$4:$AC$1049,4,0),[1]Cargos!$A$1:$K$33,6,0)</f>
        <v>3249703</v>
      </c>
      <c r="I1042" s="9"/>
    </row>
    <row r="1043" spans="1:9" ht="15" x14ac:dyDescent="0.2">
      <c r="A1043" s="7" t="str">
        <f>VLOOKUP(D1043,[1]Planta!$A$4:$AC$1049,4,0)</f>
        <v>AUXILIAR ADMINISTRATIVO 407 3</v>
      </c>
      <c r="B1043" s="7" t="str">
        <f>TRIM(CONCATENATE(VLOOKUP(D1043,[2]EMPLEOS!$J$9:$M$1054,3,0), " ", VLOOKUP(D1043,[2]EMPLEOS!$J$9:$M$1054,4,0)))</f>
        <v>HIGUERA GRANADOS</v>
      </c>
      <c r="C1043" s="7" t="str">
        <f>VLOOKUP(D1043,[2]EMPLEOS!$J$9:$M$1054,2,0)</f>
        <v>JUAN DAVID</v>
      </c>
      <c r="D1043" s="12">
        <v>1144024018</v>
      </c>
      <c r="E1043" s="7" t="str">
        <f>VLOOKUP(VLOOKUP(D1043,[1]Planta!$A$4:$AC$1049,16,0),[1]TipoVinculacion!$A$1:$C$6,3,0)</f>
        <v>Provisional</v>
      </c>
      <c r="F1043" s="7" t="str">
        <f>VLOOKUP(D1043,[1]Planta!$A$4:$AC$1049,8,0)</f>
        <v>BACHILLER</v>
      </c>
      <c r="G1043" s="7" t="str">
        <f>IF(VLOOKUP(D1043,[1]Planta!$A$4:$AC$1049,10,0)=0," ",VLOOKUP(D1043,[1]Planta!$A$4:$AC$1049,10,0))</f>
        <v/>
      </c>
      <c r="H1043" s="8">
        <f>VLOOKUP(VLOOKUP(D1043,[1]Planta!$A$4:$AC$1049,4,0),[1]Cargos!$A$1:$K$33,6,0)</f>
        <v>1555886</v>
      </c>
      <c r="I1043" s="9"/>
    </row>
    <row r="1044" spans="1:9" ht="25.5" customHeight="1" x14ac:dyDescent="0.2">
      <c r="A1044" s="16" t="s">
        <v>16</v>
      </c>
      <c r="B1044" s="13"/>
      <c r="C1044" s="13"/>
      <c r="D1044" s="14"/>
      <c r="E1044" s="13"/>
      <c r="F1044" s="13"/>
      <c r="G1044" s="13"/>
      <c r="H1044" s="15">
        <f>SUM(H8:H1043)</f>
        <v>3872517837</v>
      </c>
      <c r="I1044" s="9"/>
    </row>
  </sheetData>
  <autoFilter ref="A7:I1044"/>
  <sortState ref="A8:I1043">
    <sortCondition ref="D8:D1043"/>
  </sortState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2018-08-08T19:41:58Z</dcterms:modified>
</cp:coreProperties>
</file>